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C:\Users\YCU\Desktop\PMS書式\"/>
    </mc:Choice>
  </mc:AlternateContent>
  <xr:revisionPtr revIDLastSave="0" documentId="13_ncr:1_{2CA2B8C7-0114-48F7-AFF1-15F67F9EE381}" xr6:coauthVersionLast="47" xr6:coauthVersionMax="47" xr10:uidLastSave="{00000000-0000-0000-0000-000000000000}"/>
  <bookViews>
    <workbookView xWindow="-108" yWindow="-108" windowWidth="23256" windowHeight="12576" tabRatio="760" activeTab="1" xr2:uid="{00000000-000D-0000-FFFF-FFFF00000000}"/>
  </bookViews>
  <sheets>
    <sheet name="初回契約時" sheetId="14" r:id="rId1"/>
    <sheet name="記入見本" sheetId="15" r:id="rId2"/>
  </sheets>
  <definedNames>
    <definedName name="_xlnm.Print_Area" localSheetId="1">記入見本!$A$1:$AM$36</definedName>
    <definedName name="_xlnm.Print_Area" localSheetId="0">初回契約時!$A$1:$AM$36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2" i="14" l="1"/>
  <c r="AD35" i="14" s="1"/>
  <c r="AD23" i="14"/>
  <c r="AD29" i="14" s="1"/>
  <c r="AD24" i="14" l="1"/>
  <c r="AD25" i="14" s="1"/>
  <c r="AD23" i="15"/>
  <c r="AD22" i="15"/>
  <c r="AD35" i="15" s="1"/>
  <c r="AD27" i="14" l="1"/>
  <c r="AD31" i="14"/>
  <c r="AD24" i="15"/>
  <c r="AD29" i="15"/>
  <c r="AD33" i="14" l="1"/>
  <c r="AD25" i="15"/>
  <c r="AD27" i="15" s="1"/>
  <c r="AD31" i="15" l="1"/>
  <c r="AD3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tc={FB5A5C47-2F51-46D5-8AE7-C76E12B1E8C6}</author>
    <author>tc={23194FCB-19E5-4672-88DD-92C660A0BF2A}</author>
    <author>tc={DFECD602-A14F-48C5-A9C5-24A2D2FED6FF}</author>
    <author>tc={408E389B-5F93-4C47-BD75-027B6283AD70}</author>
    <author>tc={AD9D8298-C107-4AE0-8993-45F058164C4B}</author>
    <author>tc={A4AED64B-33AC-43BA-BD21-CF48F84C1CF9}</author>
    <author>tc={89F173C4-2226-442E-B245-43B0CDF5C0D2}</author>
    <author>tc={3A7A079D-30A2-4F09-8B62-0F0AAEFA6FBC}</author>
    <author>tc={8AC5D370-C143-4015-A109-038969E93A4A}</author>
    <author>tc={A5386B4C-7DF8-4F45-975F-427C352D859C}</author>
    <author>tc={159AAFD4-75A1-4544-AA05-4DB4A2EFAED5}</author>
  </authors>
  <commentList>
    <comment ref="V1" authorId="0" shapeId="0" xr:uid="{00000000-0006-0000-0100-000001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空欄でお願いします</t>
      </text>
    </comment>
    <comment ref="V2" authorId="1" shapeId="0" xr:uid="{00000000-0006-0000-0100-000002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該当箇所を選択してください</t>
      </text>
    </comment>
    <comment ref="V3" authorId="2" shapeId="0" xr:uid="{00000000-0006-0000-0100-000003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該当箇所を選択してください</t>
      </text>
    </comment>
    <comment ref="AE12" authorId="3" shapeId="0" xr:uid="{00000000-0006-0000-0100-000004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該当番号がない場合は「該当なし」とご記入ください</t>
      </text>
    </comment>
    <comment ref="N14" authorId="4" shapeId="0" xr:uid="{00000000-0006-0000-01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調査票の回収「なし」（登録のみ）の場合は、1調査票あたりの金額の項目、予定数の調査票数および1症例あたりの項目は入力できません（自動でグレーアウトします）</t>
      </text>
    </comment>
    <comment ref="AA14" authorId="5" shapeId="0" xr:uid="{00000000-0006-0000-01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一般使用成績調査：20,000円（税別）
特定使用成績調査：30,000円（税別）
使用成績比較調査：30,000円（税別）
副作用・感染症報告：10,000（税別）
その他：10,000円（税別）以上</t>
      </text>
    </comment>
    <comment ref="L15" authorId="6" shapeId="0" xr:uid="{00000000-0006-0000-0100-000007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原則、具体的な数字を記載してください
ただし、調査票の回収が「なし」（登録のみ）の場合のみ「全症例」と記載可能です</t>
      </text>
    </comment>
    <comment ref="T16" authorId="7" shapeId="0" xr:uid="{00000000-0006-0000-0100-000008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同月に同一課題名の調査を申し込む場合に選択してください</t>
      </text>
    </comment>
    <comment ref="X16" authorId="8" shapeId="0" xr:uid="{00000000-0006-0000-0100-000009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診療科毎に本書式をご作成ください
同月内、かつ、同時に複数の診療科を申し込む場合は、どこかの診療科を「1診療科目」とし、残りの診療科を順番に付番してください
例：消化器内科での調査→1診療科目
脳神経外科での調査→2診療科目
皮膚科での調査→3診療科目（以下順番に付番）</t>
      </text>
    </comment>
    <comment ref="A22" authorId="9" shapeId="0" xr:uid="{00000000-0006-0000-0100-00000A00000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一般使用成績調査、特定使用成績調査、使用成績比較調査、その他の調査：25,000円（税別）
同月に同一課題名の調査が申込まれている場合は5,000円（税別）
副作用・感染症報告：5,000円（税別）
</t>
      </text>
    </comment>
    <comment ref="B35" authorId="10" shapeId="0" xr:uid="{00000000-0006-0000-0100-00000B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契約締結時に請求させていただく金額です</t>
      </text>
    </comment>
  </commentList>
</comments>
</file>

<file path=xl/sharedStrings.xml><?xml version="1.0" encoding="utf-8"?>
<sst xmlns="http://schemas.openxmlformats.org/spreadsheetml/2006/main" count="186" uniqueCount="71">
  <si>
    <t>整理番号</t>
    <rPh sb="0" eb="2">
      <t>セイリ</t>
    </rPh>
    <rPh sb="2" eb="4">
      <t>バンゴウ</t>
    </rPh>
    <phoneticPr fontId="1"/>
  </si>
  <si>
    <t>＝</t>
    <phoneticPr fontId="1"/>
  </si>
  <si>
    <t>□</t>
  </si>
  <si>
    <t>調査種類</t>
    <rPh sb="0" eb="2">
      <t>チョウサ</t>
    </rPh>
    <rPh sb="2" eb="4">
      <t>シュルイ</t>
    </rPh>
    <phoneticPr fontId="1"/>
  </si>
  <si>
    <t>一般使用成績調査</t>
    <rPh sb="0" eb="2">
      <t>イッパン</t>
    </rPh>
    <rPh sb="2" eb="4">
      <t>シヨウ</t>
    </rPh>
    <rPh sb="4" eb="6">
      <t>セイセキ</t>
    </rPh>
    <rPh sb="6" eb="8">
      <t>チョウサ</t>
    </rPh>
    <phoneticPr fontId="1"/>
  </si>
  <si>
    <t>特定使用成績調査</t>
    <rPh sb="0" eb="2">
      <t>トクテイ</t>
    </rPh>
    <rPh sb="2" eb="4">
      <t>シヨウ</t>
    </rPh>
    <rPh sb="4" eb="8">
      <t>セイセキチョウサ</t>
    </rPh>
    <phoneticPr fontId="1"/>
  </si>
  <si>
    <t>使用成績比較調査</t>
    <rPh sb="0" eb="2">
      <t>シヨウ</t>
    </rPh>
    <rPh sb="2" eb="4">
      <t>セイセキ</t>
    </rPh>
    <rPh sb="4" eb="6">
      <t>ヒカク</t>
    </rPh>
    <rPh sb="6" eb="8">
      <t>チョウサ</t>
    </rPh>
    <phoneticPr fontId="1"/>
  </si>
  <si>
    <t>一般名</t>
    <rPh sb="0" eb="2">
      <t>イッパン</t>
    </rPh>
    <rPh sb="2" eb="3">
      <t>メイ</t>
    </rPh>
    <phoneticPr fontId="1"/>
  </si>
  <si>
    <t>試験番号</t>
    <rPh sb="0" eb="2">
      <t>シケン</t>
    </rPh>
    <rPh sb="2" eb="4">
      <t>バンゴウ</t>
    </rPh>
    <phoneticPr fontId="1"/>
  </si>
  <si>
    <t>予定数</t>
    <rPh sb="0" eb="3">
      <t>ヨテイスウ</t>
    </rPh>
    <phoneticPr fontId="1"/>
  </si>
  <si>
    <t>症例数</t>
    <rPh sb="0" eb="2">
      <t>ショウレイ</t>
    </rPh>
    <rPh sb="2" eb="3">
      <t>スウ</t>
    </rPh>
    <phoneticPr fontId="1"/>
  </si>
  <si>
    <t>症例</t>
    <rPh sb="0" eb="2">
      <t>ショウレイ</t>
    </rPh>
    <phoneticPr fontId="1"/>
  </si>
  <si>
    <t>調査票数</t>
    <rPh sb="0" eb="2">
      <t>チョウサ</t>
    </rPh>
    <rPh sb="2" eb="4">
      <t>ヒョウスウ</t>
    </rPh>
    <phoneticPr fontId="1"/>
  </si>
  <si>
    <t>分冊</t>
    <rPh sb="0" eb="2">
      <t>ブンサツ</t>
    </rPh>
    <phoneticPr fontId="1"/>
  </si>
  <si>
    <t>1症例あたり</t>
    <rPh sb="1" eb="3">
      <t>ショウレイ</t>
    </rPh>
    <phoneticPr fontId="1"/>
  </si>
  <si>
    <t>契約締結日</t>
    <rPh sb="0" eb="2">
      <t>ケイヤク</t>
    </rPh>
    <rPh sb="2" eb="4">
      <t>テイケツ</t>
    </rPh>
    <rPh sb="4" eb="5">
      <t>ビ</t>
    </rPh>
    <phoneticPr fontId="1"/>
  </si>
  <si>
    <t>～</t>
    <phoneticPr fontId="1"/>
  </si>
  <si>
    <t>契約期間</t>
    <rPh sb="0" eb="2">
      <t>ケイヤク</t>
    </rPh>
    <rPh sb="2" eb="4">
      <t>キカン</t>
    </rPh>
    <phoneticPr fontId="1"/>
  </si>
  <si>
    <t>調査課題名</t>
    <rPh sb="0" eb="2">
      <t>チョウサ</t>
    </rPh>
    <phoneticPr fontId="1"/>
  </si>
  <si>
    <t>経費内訳書（初回契約時）</t>
    <rPh sb="0" eb="1">
      <t>ヘ</t>
    </rPh>
    <rPh sb="1" eb="2">
      <t>ヒ</t>
    </rPh>
    <rPh sb="2" eb="3">
      <t>ウチ</t>
    </rPh>
    <rPh sb="3" eb="4">
      <t>ワケ</t>
    </rPh>
    <rPh sb="4" eb="5">
      <t>ショ</t>
    </rPh>
    <rPh sb="6" eb="8">
      <t>ショカイ</t>
    </rPh>
    <rPh sb="8" eb="10">
      <t>ケイヤク</t>
    </rPh>
    <rPh sb="10" eb="11">
      <t>ジ</t>
    </rPh>
    <phoneticPr fontId="3"/>
  </si>
  <si>
    <t>医薬品</t>
    <rPh sb="0" eb="3">
      <t>イヤクヒン</t>
    </rPh>
    <phoneticPr fontId="1"/>
  </si>
  <si>
    <t>医療機器</t>
    <rPh sb="0" eb="4">
      <t>イリョウキキ</t>
    </rPh>
    <phoneticPr fontId="1"/>
  </si>
  <si>
    <t>区分</t>
    <rPh sb="0" eb="2">
      <t>クブン</t>
    </rPh>
    <phoneticPr fontId="1"/>
  </si>
  <si>
    <t>再生医療等製品</t>
    <rPh sb="0" eb="7">
      <t>サイセイイリョウトウセイヒン</t>
    </rPh>
    <phoneticPr fontId="1"/>
  </si>
  <si>
    <t>所在地：〒
法人名：
代表者氏名：</t>
    <rPh sb="0" eb="3">
      <t>ショザイチ</t>
    </rPh>
    <rPh sb="6" eb="8">
      <t>ホウジン</t>
    </rPh>
    <rPh sb="8" eb="9">
      <t>メイ</t>
    </rPh>
    <rPh sb="11" eb="14">
      <t>ダイヒョウシャ</t>
    </rPh>
    <rPh sb="14" eb="16">
      <t>シメイ</t>
    </rPh>
    <phoneticPr fontId="1"/>
  </si>
  <si>
    <t>円（税別）</t>
    <rPh sb="0" eb="1">
      <t>エン</t>
    </rPh>
    <rPh sb="2" eb="4">
      <t>ゼイベツ</t>
    </rPh>
    <phoneticPr fontId="1"/>
  </si>
  <si>
    <t>委員会審査に係る経費</t>
    <rPh sb="0" eb="3">
      <t>イインカイ</t>
    </rPh>
    <rPh sb="3" eb="5">
      <t>シンサ</t>
    </rPh>
    <rPh sb="6" eb="7">
      <t>カカワ</t>
    </rPh>
    <rPh sb="8" eb="10">
      <t>ケイヒ</t>
    </rPh>
    <phoneticPr fontId="1"/>
  </si>
  <si>
    <t>間接経費</t>
    <phoneticPr fontId="1"/>
  </si>
  <si>
    <t>調査票1分冊当たり</t>
    <phoneticPr fontId="1"/>
  </si>
  <si>
    <t>円</t>
    <rPh sb="0" eb="1">
      <t>エン</t>
    </rPh>
    <phoneticPr fontId="1"/>
  </si>
  <si>
    <t>調査票の回収</t>
    <rPh sb="0" eb="3">
      <t>チョウサヒョウ</t>
    </rPh>
    <rPh sb="4" eb="6">
      <t>カイシュウ</t>
    </rPh>
    <phoneticPr fontId="1"/>
  </si>
  <si>
    <t>あり</t>
    <phoneticPr fontId="1"/>
  </si>
  <si>
    <t>なし（登録のみ）</t>
    <rPh sb="3" eb="5">
      <t>トウロク</t>
    </rPh>
    <phoneticPr fontId="1"/>
  </si>
  <si>
    <t>（ア）調査票1分冊当たりの経費合計〔（２）＋（３）＋（４）〕</t>
    <rPh sb="7" eb="9">
      <t>ブンサツ</t>
    </rPh>
    <rPh sb="9" eb="10">
      <t>ア</t>
    </rPh>
    <rPh sb="13" eb="15">
      <t>ケイヒ</t>
    </rPh>
    <rPh sb="15" eb="17">
      <t>ゴウケイ</t>
    </rPh>
    <phoneticPr fontId="1"/>
  </si>
  <si>
    <t>（イ）研究経費合計〔（２）×予定調査票数〕</t>
    <rPh sb="3" eb="5">
      <t>ケンキュウ</t>
    </rPh>
    <rPh sb="5" eb="7">
      <t>ケイヒ</t>
    </rPh>
    <rPh sb="7" eb="9">
      <t>ゴウケイ</t>
    </rPh>
    <rPh sb="14" eb="16">
      <t>ヨテイ</t>
    </rPh>
    <rPh sb="16" eb="20">
      <t>チョウサヒョウスウ</t>
    </rPh>
    <phoneticPr fontId="1"/>
  </si>
  <si>
    <t>（ウ）管理経費・間接経費合計〔（３）×予定調査票数+（４）×予定調査票数〕</t>
    <rPh sb="3" eb="5">
      <t>カンリ</t>
    </rPh>
    <rPh sb="5" eb="7">
      <t>ケイヒ</t>
    </rPh>
    <rPh sb="8" eb="10">
      <t>カンセツ</t>
    </rPh>
    <rPh sb="10" eb="12">
      <t>ケイヒ</t>
    </rPh>
    <rPh sb="12" eb="14">
      <t>ゴウケイ</t>
    </rPh>
    <rPh sb="19" eb="21">
      <t>ヨテイ</t>
    </rPh>
    <rPh sb="21" eb="25">
      <t>チョウサヒョウスウ</t>
    </rPh>
    <phoneticPr fontId="1"/>
  </si>
  <si>
    <t>契約金額合計〔（１）+（イ）＋（ウ）〕</t>
    <rPh sb="0" eb="2">
      <t>ケイヤク</t>
    </rPh>
    <rPh sb="2" eb="4">
      <t>キンガク</t>
    </rPh>
    <rPh sb="4" eb="6">
      <t>ゴウケイ</t>
    </rPh>
    <phoneticPr fontId="1"/>
  </si>
  <si>
    <t>副作用・感染症報告</t>
    <rPh sb="0" eb="3">
      <t>フクサヨウ</t>
    </rPh>
    <rPh sb="4" eb="9">
      <t>カンセンショウホウコク</t>
    </rPh>
    <phoneticPr fontId="1"/>
  </si>
  <si>
    <t>研究経費</t>
    <phoneticPr fontId="1"/>
  </si>
  <si>
    <t>管理経費</t>
    <phoneticPr fontId="1"/>
  </si>
  <si>
    <t>（１）審査料</t>
    <phoneticPr fontId="1"/>
  </si>
  <si>
    <t>（３）調査票1分冊当たり 〔（２）×１０％〕</t>
    <phoneticPr fontId="1"/>
  </si>
  <si>
    <t>（２）調査票1分冊当たり</t>
    <phoneticPr fontId="1"/>
  </si>
  <si>
    <t>その他（　　　　　　　　　　　　　　　）</t>
    <rPh sb="2" eb="3">
      <t>ホカ</t>
    </rPh>
    <phoneticPr fontId="1"/>
  </si>
  <si>
    <t>（４）調査票1分冊当たり〔（（２）＋（３））×３０％〕</t>
    <phoneticPr fontId="1"/>
  </si>
  <si>
    <t>初回契約締結時納入金額</t>
    <rPh sb="0" eb="2">
      <t>ショカイ</t>
    </rPh>
    <rPh sb="2" eb="4">
      <t>ケイヤク</t>
    </rPh>
    <rPh sb="4" eb="6">
      <t>テイケツ</t>
    </rPh>
    <rPh sb="6" eb="7">
      <t>ジ</t>
    </rPh>
    <rPh sb="7" eb="9">
      <t>ノウニュウ</t>
    </rPh>
    <rPh sb="9" eb="11">
      <t>キンガク</t>
    </rPh>
    <phoneticPr fontId="1"/>
  </si>
  <si>
    <t>同一調査の実施</t>
    <rPh sb="0" eb="2">
      <t>ドウイツ</t>
    </rPh>
    <rPh sb="2" eb="4">
      <t>チョウサ</t>
    </rPh>
    <rPh sb="5" eb="7">
      <t>ジッシ</t>
    </rPh>
    <phoneticPr fontId="1"/>
  </si>
  <si>
    <t>請求先と振込元が同一（異なる場合は以下に記入）</t>
    <rPh sb="0" eb="3">
      <t>セイキュウサキ</t>
    </rPh>
    <rPh sb="4" eb="5">
      <t>フ</t>
    </rPh>
    <rPh sb="5" eb="6">
      <t>コ</t>
    </rPh>
    <rPh sb="6" eb="7">
      <t>モト</t>
    </rPh>
    <rPh sb="8" eb="10">
      <t>ドウイツ</t>
    </rPh>
    <rPh sb="11" eb="12">
      <t>コト</t>
    </rPh>
    <rPh sb="14" eb="16">
      <t>バアイ</t>
    </rPh>
    <rPh sb="17" eb="19">
      <t>イカ</t>
    </rPh>
    <rPh sb="20" eb="22">
      <t>キニュウ</t>
    </rPh>
    <phoneticPr fontId="1"/>
  </si>
  <si>
    <t>調査対象品目名</t>
    <rPh sb="0" eb="2">
      <t>チョウサ</t>
    </rPh>
    <rPh sb="2" eb="4">
      <t>タイショウ</t>
    </rPh>
    <rPh sb="4" eb="6">
      <t>ヒンモク</t>
    </rPh>
    <rPh sb="6" eb="7">
      <t>メイ</t>
    </rPh>
    <phoneticPr fontId="1"/>
  </si>
  <si>
    <t>YC書式330</t>
    <rPh sb="2" eb="4">
      <t>ショシキ</t>
    </rPh>
    <phoneticPr fontId="1"/>
  </si>
  <si>
    <t>同月内に同一課題名の調査の申し込み</t>
    <rPh sb="0" eb="2">
      <t>ドウゲツ</t>
    </rPh>
    <rPh sb="2" eb="3">
      <t>ナイ</t>
    </rPh>
    <rPh sb="4" eb="6">
      <t>ドウイツ</t>
    </rPh>
    <rPh sb="6" eb="9">
      <t>カダイメイ</t>
    </rPh>
    <rPh sb="10" eb="12">
      <t>チョウサ</t>
    </rPh>
    <rPh sb="13" eb="14">
      <t>モウ</t>
    </rPh>
    <rPh sb="15" eb="16">
      <t>コ</t>
    </rPh>
    <phoneticPr fontId="1"/>
  </si>
  <si>
    <t>なし</t>
    <phoneticPr fontId="1"/>
  </si>
  <si>
    <t>診療科目</t>
    <rPh sb="0" eb="4">
      <t>シンリョウカメ</t>
    </rPh>
    <phoneticPr fontId="1"/>
  </si>
  <si>
    <t>■</t>
  </si>
  <si>
    <t>作成日：西暦</t>
    <rPh sb="0" eb="3">
      <t>サクセイビ</t>
    </rPh>
    <phoneticPr fontId="1"/>
  </si>
  <si>
    <t>年</t>
    <rPh sb="0" eb="1">
      <t>ネン</t>
    </rPh>
    <phoneticPr fontId="1"/>
  </si>
  <si>
    <t>月</t>
    <rPh sb="0" eb="1">
      <t>ガツ</t>
    </rPh>
    <phoneticPr fontId="1"/>
  </si>
  <si>
    <t>日</t>
    <rPh sb="0" eb="1">
      <t>ニチ</t>
    </rPh>
    <phoneticPr fontId="1"/>
  </si>
  <si>
    <t>20XX</t>
    <phoneticPr fontId="1"/>
  </si>
  <si>
    <t>XX</t>
    <phoneticPr fontId="1"/>
  </si>
  <si>
    <t>●●●錠100mg</t>
    <rPh sb="3" eb="4">
      <t>ジョウ</t>
    </rPh>
    <phoneticPr fontId="1"/>
  </si>
  <si>
    <t>●●●錠100mg一般使用成績調査</t>
    <rPh sb="9" eb="11">
      <t>イッパン</t>
    </rPh>
    <rPh sb="11" eb="17">
      <t>シヨウセイセキチョウサ</t>
    </rPh>
    <phoneticPr fontId="1"/>
  </si>
  <si>
    <t>AAA-2222</t>
    <phoneticPr fontId="1"/>
  </si>
  <si>
    <t>西暦</t>
    <rPh sb="0" eb="2">
      <t>セイレキ</t>
    </rPh>
    <phoneticPr fontId="1"/>
  </si>
  <si>
    <t>◎◎◎◎塩酸塩</t>
    <rPh sb="4" eb="7">
      <t>エンサンエン</t>
    </rPh>
    <phoneticPr fontId="1"/>
  </si>
  <si>
    <t>所在地：〒23X-XXX4
　■■市▲▲▲区×××町2X番X号
法人名：ABC製薬株式会社
代表者氏名：福浦　太郎</t>
    <rPh sb="0" eb="3">
      <t>ショザイチ</t>
    </rPh>
    <rPh sb="17" eb="18">
      <t>シ</t>
    </rPh>
    <rPh sb="21" eb="22">
      <t>ク</t>
    </rPh>
    <rPh sb="25" eb="26">
      <t>マチ</t>
    </rPh>
    <rPh sb="28" eb="29">
      <t>バン</t>
    </rPh>
    <rPh sb="30" eb="31">
      <t>ゴウ</t>
    </rPh>
    <rPh sb="32" eb="34">
      <t>ホウジン</t>
    </rPh>
    <rPh sb="34" eb="35">
      <t>メイ</t>
    </rPh>
    <rPh sb="39" eb="41">
      <t>セイヤク</t>
    </rPh>
    <rPh sb="41" eb="43">
      <t>カブシキ</t>
    </rPh>
    <rPh sb="43" eb="45">
      <t>カイシャ</t>
    </rPh>
    <rPh sb="46" eb="49">
      <t>ダイヒョウシャ</t>
    </rPh>
    <rPh sb="49" eb="51">
      <t>シメイ</t>
    </rPh>
    <rPh sb="52" eb="54">
      <t>フクウラ</t>
    </rPh>
    <rPh sb="55" eb="57">
      <t>タロウ</t>
    </rPh>
    <phoneticPr fontId="1"/>
  </si>
  <si>
    <t>請求書に記載する宛先</t>
    <rPh sb="0" eb="3">
      <t>セイキュウショ</t>
    </rPh>
    <rPh sb="4" eb="6">
      <t>キサイ</t>
    </rPh>
    <rPh sb="8" eb="10">
      <t>アテサキ</t>
    </rPh>
    <phoneticPr fontId="1"/>
  </si>
  <si>
    <t>振込名義人：</t>
    <rPh sb="0" eb="2">
      <t>フリコミ</t>
    </rPh>
    <rPh sb="2" eb="4">
      <t>メイギ</t>
    </rPh>
    <rPh sb="4" eb="5">
      <t>ニン</t>
    </rPh>
    <phoneticPr fontId="1"/>
  </si>
  <si>
    <t>請求書に記載する
宛先</t>
    <rPh sb="0" eb="3">
      <t>セイキュウショ</t>
    </rPh>
    <rPh sb="4" eb="6">
      <t>キサイ</t>
    </rPh>
    <rPh sb="9" eb="11">
      <t>アテサキ</t>
    </rPh>
    <phoneticPr fontId="1"/>
  </si>
  <si>
    <t>20X3</t>
    <phoneticPr fontId="1"/>
  </si>
  <si>
    <r>
      <rPr>
        <sz val="12"/>
        <color theme="1"/>
        <rFont val="ＭＳ ゴシック"/>
        <family val="3"/>
        <charset val="128"/>
      </rPr>
      <t>（ウ）</t>
    </r>
    <r>
      <rPr>
        <sz val="11"/>
        <color theme="1"/>
        <rFont val="ＭＳ ゴシック"/>
        <family val="3"/>
        <charset val="128"/>
      </rPr>
      <t>管理経費・間接経費合計〔（３）×予定調査票数+（４）×予定調査票数〕</t>
    </r>
    <rPh sb="3" eb="5">
      <t>カンリ</t>
    </rPh>
    <rPh sb="5" eb="7">
      <t>ケイヒ</t>
    </rPh>
    <rPh sb="8" eb="10">
      <t>カンセツ</t>
    </rPh>
    <rPh sb="10" eb="12">
      <t>ケイヒ</t>
    </rPh>
    <rPh sb="12" eb="14">
      <t>ゴウケイ</t>
    </rPh>
    <rPh sb="19" eb="21">
      <t>ヨテイ</t>
    </rPh>
    <rPh sb="21" eb="25">
      <t>チョウサヒョウスウ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</si>
</sst>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6"/>
      <name val="ＭＳ ゴシック"/>
      <family val="3"/>
      <charset val="128"/>
    </font>
    <font>
      <sz val="12"/>
      <name val="ＭＳ ゴシック"/>
      <family val="3"/>
      <charset val="128"/>
    </font>
    <font>
      <sz val="12"/>
      <color theme="1"/>
      <name val="ＭＳ ゴシック"/>
      <family val="3"/>
      <charset val="128"/>
    </font>
    <font>
      <b/>
      <sz val="12"/>
      <color theme="1"/>
      <name val="ＭＳ ゴシック"/>
      <family val="3"/>
      <charset val="128"/>
    </font>
    <font>
      <sz val="10"/>
      <name val="ＭＳ ゴシック"/>
      <family val="3"/>
      <charset val="128"/>
    </font>
    <font>
      <sz val="12"/>
      <color rgb="FFFF0000"/>
      <name val="ＭＳ ゴシック"/>
      <family val="3"/>
      <charset val="128"/>
    </font>
    <font>
      <sz val="11"/>
      <color theme="1"/>
      <name val="ＭＳ 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FF99"/>
        <bgColor indexed="64"/>
      </patternFill>
    </fill>
    <fill>
      <patternFill patternType="solid">
        <fgColor rgb="FFFECDFF"/>
        <bgColor indexed="64"/>
      </patternFill>
    </fill>
  </fills>
  <borders count="2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bottom/>
      <diagonal/>
    </border>
  </borders>
  <cellStyleXfs count="3">
    <xf numFmtId="0" fontId="0" fillId="0" borderId="0">
      <alignment vertical="center"/>
    </xf>
    <xf numFmtId="0" fontId="2" fillId="0" borderId="0"/>
    <xf numFmtId="38" fontId="4" fillId="0" borderId="0" applyFont="0" applyFill="0" applyBorder="0" applyAlignment="0" applyProtection="0">
      <alignment vertical="center"/>
    </xf>
  </cellStyleXfs>
  <cellXfs count="178">
    <xf numFmtId="0" fontId="0" fillId="0" borderId="0" xfId="0">
      <alignment vertical="center"/>
    </xf>
    <xf numFmtId="0" fontId="7" fillId="0" borderId="0" xfId="0" applyFo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top"/>
    </xf>
    <xf numFmtId="0" fontId="7" fillId="3" borderId="0" xfId="0" applyFont="1" applyFill="1" applyAlignment="1">
      <alignment horizontal="center" vertical="center"/>
    </xf>
    <xf numFmtId="0" fontId="6" fillId="0" borderId="0" xfId="1" applyFont="1" applyAlignment="1">
      <alignment vertical="center"/>
    </xf>
    <xf numFmtId="0" fontId="7" fillId="3" borderId="14" xfId="0" applyFont="1" applyFill="1" applyBorder="1" applyAlignment="1">
      <alignment horizontal="center" vertical="center"/>
    </xf>
    <xf numFmtId="0" fontId="6" fillId="0" borderId="0" xfId="1" applyFont="1" applyAlignment="1">
      <alignment horizontal="center" vertical="center"/>
    </xf>
    <xf numFmtId="0" fontId="6" fillId="0" borderId="0" xfId="0" applyFont="1" applyAlignment="1">
      <alignment horizontal="center" vertical="center"/>
    </xf>
    <xf numFmtId="31" fontId="6" fillId="0" borderId="0" xfId="0" applyNumberFormat="1" applyFont="1" applyAlignment="1" applyProtection="1">
      <alignment horizontal="center" vertical="center"/>
      <protection locked="0"/>
    </xf>
    <xf numFmtId="31" fontId="6" fillId="0" borderId="0" xfId="0" applyNumberFormat="1" applyFont="1" applyAlignment="1" applyProtection="1">
      <alignment horizontal="left" vertical="center"/>
      <protection locked="0"/>
    </xf>
    <xf numFmtId="0" fontId="7" fillId="0" borderId="0" xfId="0" applyFont="1" applyAlignment="1">
      <alignment horizontal="left" vertical="center"/>
    </xf>
    <xf numFmtId="3" fontId="7" fillId="0" borderId="0" xfId="0" applyNumberFormat="1" applyFont="1">
      <alignment vertical="center"/>
    </xf>
    <xf numFmtId="176" fontId="7" fillId="0" borderId="0" xfId="0" applyNumberFormat="1" applyFont="1" applyAlignment="1">
      <alignment horizontal="center" vertical="center"/>
    </xf>
    <xf numFmtId="0" fontId="7" fillId="3" borderId="1"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1" xfId="0" applyFont="1" applyFill="1" applyBorder="1" applyAlignment="1">
      <alignment horizontal="center" vertical="center"/>
    </xf>
    <xf numFmtId="0" fontId="7" fillId="3" borderId="9"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10" fillId="3" borderId="7" xfId="0" applyFont="1" applyFill="1" applyBorder="1" applyAlignment="1">
      <alignment horizontal="center" vertical="center"/>
    </xf>
    <xf numFmtId="31" fontId="6" fillId="0" borderId="0" xfId="0" applyNumberFormat="1" applyFont="1" applyAlignment="1">
      <alignment horizontal="center" vertical="center"/>
    </xf>
    <xf numFmtId="31" fontId="6" fillId="0" borderId="0" xfId="0" applyNumberFormat="1" applyFont="1" applyAlignment="1">
      <alignment horizontal="left" vertical="center"/>
    </xf>
    <xf numFmtId="0" fontId="6" fillId="3" borderId="0" xfId="1" applyFont="1" applyFill="1" applyAlignment="1" applyProtection="1">
      <alignment horizontal="center" vertical="center"/>
      <protection locked="0"/>
    </xf>
    <xf numFmtId="0" fontId="6" fillId="0" borderId="2" xfId="0" applyFont="1" applyBorder="1">
      <alignment vertical="center"/>
    </xf>
    <xf numFmtId="0" fontId="7" fillId="3" borderId="2"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0" borderId="5" xfId="0" applyFont="1" applyBorder="1">
      <alignment vertical="center"/>
    </xf>
    <xf numFmtId="0" fontId="7" fillId="0" borderId="2" xfId="0" applyFont="1" applyBorder="1" applyAlignment="1">
      <alignment horizontal="right" vertical="center"/>
    </xf>
    <xf numFmtId="0" fontId="6" fillId="0" borderId="2" xfId="1" applyFont="1" applyBorder="1" applyAlignment="1">
      <alignment vertical="center"/>
    </xf>
    <xf numFmtId="0" fontId="6" fillId="0" borderId="5" xfId="1" applyFont="1" applyBorder="1" applyAlignment="1">
      <alignment vertical="center"/>
    </xf>
    <xf numFmtId="0" fontId="7" fillId="0" borderId="25" xfId="0" applyFont="1" applyBorder="1" applyAlignment="1">
      <alignment horizontal="center" vertical="center"/>
    </xf>
    <xf numFmtId="0" fontId="7" fillId="0" borderId="18" xfId="0" applyFont="1" applyBorder="1" applyAlignment="1">
      <alignment horizontal="center" vertical="center"/>
    </xf>
    <xf numFmtId="0" fontId="7" fillId="0" borderId="26" xfId="0" applyFont="1" applyBorder="1" applyAlignment="1">
      <alignment horizontal="center" vertical="center"/>
    </xf>
    <xf numFmtId="0" fontId="7" fillId="0" borderId="20"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5" xfId="0" applyFont="1" applyBorder="1" applyAlignment="1">
      <alignment horizontal="left" vertical="center"/>
    </xf>
    <xf numFmtId="0" fontId="7" fillId="3" borderId="4" xfId="0" applyFont="1" applyFill="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0" xfId="1" applyFont="1" applyAlignment="1">
      <alignment horizontal="right" vertical="center"/>
    </xf>
    <xf numFmtId="0" fontId="6" fillId="0" borderId="0" xfId="0" applyFont="1" applyAlignment="1">
      <alignment horizontal="left" vertical="center"/>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0" xfId="1" applyFont="1" applyAlignment="1">
      <alignment horizontal="center" vertical="center" wrapText="1"/>
    </xf>
    <xf numFmtId="0" fontId="6" fillId="0" borderId="12"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0" xfId="1" applyFont="1" applyBorder="1" applyAlignment="1">
      <alignment horizontal="center" vertical="center" wrapText="1"/>
    </xf>
    <xf numFmtId="0" fontId="6" fillId="3" borderId="4" xfId="1" applyFont="1" applyFill="1" applyBorder="1" applyAlignment="1" applyProtection="1">
      <alignment vertical="center" wrapText="1"/>
      <protection locked="0"/>
    </xf>
    <xf numFmtId="0" fontId="6" fillId="3" borderId="2" xfId="1" applyFont="1" applyFill="1" applyBorder="1" applyAlignment="1" applyProtection="1">
      <alignment vertical="center" wrapText="1"/>
      <protection locked="0"/>
    </xf>
    <xf numFmtId="0" fontId="6" fillId="0" borderId="3" xfId="1" applyFont="1" applyBorder="1" applyAlignment="1">
      <alignment horizontal="center" vertical="center"/>
    </xf>
    <xf numFmtId="0" fontId="6" fillId="0" borderId="3" xfId="1" applyFont="1" applyBorder="1" applyAlignment="1">
      <alignment horizontal="center" vertical="center" wrapText="1"/>
    </xf>
    <xf numFmtId="0" fontId="7" fillId="0" borderId="17" xfId="0" applyFont="1" applyBorder="1" applyAlignment="1">
      <alignment horizontal="center" vertical="center"/>
    </xf>
    <xf numFmtId="0" fontId="7" fillId="0" borderId="19" xfId="0" applyFont="1" applyBorder="1" applyAlignment="1">
      <alignment horizontal="center" vertical="center"/>
    </xf>
    <xf numFmtId="0" fontId="7" fillId="0" borderId="2" xfId="0" applyFont="1" applyBorder="1">
      <alignment vertical="center"/>
    </xf>
    <xf numFmtId="0" fontId="7" fillId="0" borderId="0" xfId="0" applyFont="1">
      <alignment vertical="center"/>
    </xf>
    <xf numFmtId="0" fontId="7" fillId="0" borderId="7" xfId="0" applyFont="1" applyBorder="1">
      <alignment vertical="center"/>
    </xf>
    <xf numFmtId="0" fontId="6" fillId="3" borderId="4" xfId="1" applyFont="1" applyFill="1" applyBorder="1" applyAlignment="1" applyProtection="1">
      <alignment vertical="center"/>
      <protection locked="0"/>
    </xf>
    <xf numFmtId="0" fontId="6" fillId="3" borderId="2" xfId="1" applyFont="1" applyFill="1" applyBorder="1" applyAlignment="1" applyProtection="1">
      <alignment vertical="center"/>
      <protection locked="0"/>
    </xf>
    <xf numFmtId="0" fontId="6" fillId="3" borderId="5" xfId="1" applyFont="1" applyFill="1" applyBorder="1" applyAlignment="1" applyProtection="1">
      <alignment vertical="center"/>
      <protection locked="0"/>
    </xf>
    <xf numFmtId="0" fontId="7" fillId="0" borderId="27" xfId="0" applyFont="1" applyBorder="1">
      <alignment vertical="center"/>
    </xf>
    <xf numFmtId="0" fontId="7" fillId="0" borderId="24" xfId="0" applyFont="1" applyBorder="1">
      <alignment vertical="center"/>
    </xf>
    <xf numFmtId="0" fontId="7" fillId="0" borderId="21" xfId="0" applyFont="1" applyBorder="1">
      <alignment vertical="center"/>
    </xf>
    <xf numFmtId="0" fontId="6" fillId="0" borderId="14" xfId="1" applyFont="1" applyBorder="1" applyAlignment="1">
      <alignment vertical="center"/>
    </xf>
    <xf numFmtId="0" fontId="6" fillId="0" borderId="16" xfId="1" applyFont="1" applyBorder="1" applyAlignment="1">
      <alignment vertical="center"/>
    </xf>
    <xf numFmtId="0" fontId="7" fillId="0" borderId="2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8"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4" xfId="0" applyFont="1" applyBorder="1">
      <alignment vertical="center"/>
    </xf>
    <xf numFmtId="0" fontId="7" fillId="0" borderId="5" xfId="0" applyFont="1" applyBorder="1">
      <alignment vertical="center"/>
    </xf>
    <xf numFmtId="0" fontId="6" fillId="0" borderId="3" xfId="0" applyFont="1" applyBorder="1" applyAlignment="1">
      <alignment horizontal="center" vertical="center" wrapText="1"/>
    </xf>
    <xf numFmtId="0" fontId="8" fillId="0" borderId="3" xfId="0" applyFont="1" applyBorder="1">
      <alignment vertical="center"/>
    </xf>
    <xf numFmtId="38" fontId="7" fillId="2" borderId="4" xfId="2" applyFont="1" applyFill="1" applyBorder="1" applyAlignment="1" applyProtection="1">
      <alignment horizontal="right" vertical="center"/>
    </xf>
    <xf numFmtId="38" fontId="7" fillId="2" borderId="2" xfId="2" applyFont="1" applyFill="1" applyBorder="1" applyAlignment="1" applyProtection="1">
      <alignment horizontal="right" vertical="center"/>
    </xf>
    <xf numFmtId="38" fontId="7" fillId="2" borderId="5" xfId="2" applyFont="1" applyFill="1" applyBorder="1" applyAlignment="1" applyProtection="1">
      <alignment horizontal="right" vertical="center"/>
    </xf>
    <xf numFmtId="38" fontId="7" fillId="2" borderId="3" xfId="2" applyFont="1" applyFill="1" applyBorder="1" applyAlignment="1" applyProtection="1">
      <alignment horizontal="right" vertical="center"/>
    </xf>
    <xf numFmtId="0" fontId="6" fillId="0" borderId="3" xfId="0" applyFont="1" applyBorder="1" applyAlignment="1">
      <alignment horizontal="center" vertical="center"/>
    </xf>
    <xf numFmtId="3" fontId="6" fillId="3" borderId="6" xfId="0" applyNumberFormat="1" applyFont="1" applyFill="1" applyBorder="1" applyAlignment="1" applyProtection="1">
      <alignment vertical="center" wrapText="1"/>
      <protection locked="0"/>
    </xf>
    <xf numFmtId="3" fontId="6" fillId="3" borderId="7" xfId="0" applyNumberFormat="1" applyFont="1" applyFill="1" applyBorder="1" applyAlignment="1" applyProtection="1">
      <alignment vertical="center" wrapText="1"/>
      <protection locked="0"/>
    </xf>
    <xf numFmtId="3" fontId="6" fillId="3" borderId="11" xfId="0" applyNumberFormat="1" applyFont="1" applyFill="1" applyBorder="1" applyAlignment="1" applyProtection="1">
      <alignment vertical="center" wrapText="1"/>
      <protection locked="0"/>
    </xf>
    <xf numFmtId="3" fontId="6" fillId="3" borderId="0" xfId="0" applyNumberFormat="1" applyFont="1" applyFill="1" applyAlignment="1" applyProtection="1">
      <alignment vertical="center" wrapText="1"/>
      <protection locked="0"/>
    </xf>
    <xf numFmtId="3" fontId="6" fillId="3" borderId="9" xfId="0" applyNumberFormat="1" applyFont="1" applyFill="1" applyBorder="1" applyAlignment="1" applyProtection="1">
      <alignment vertical="center" wrapText="1"/>
      <protection locked="0"/>
    </xf>
    <xf numFmtId="3" fontId="6" fillId="3" borderId="1" xfId="0" applyNumberFormat="1" applyFont="1" applyFill="1" applyBorder="1" applyAlignment="1" applyProtection="1">
      <alignment vertical="center" wrapText="1"/>
      <protection locked="0"/>
    </xf>
    <xf numFmtId="3" fontId="9" fillId="0" borderId="7" xfId="0" applyNumberFormat="1" applyFont="1" applyBorder="1" applyAlignment="1" applyProtection="1">
      <alignment horizontal="left" vertical="center" wrapText="1"/>
      <protection locked="0"/>
    </xf>
    <xf numFmtId="3" fontId="9" fillId="0" borderId="8" xfId="0" applyNumberFormat="1" applyFont="1" applyBorder="1" applyAlignment="1" applyProtection="1">
      <alignment horizontal="left" vertical="center" wrapText="1"/>
      <protection locked="0"/>
    </xf>
    <xf numFmtId="3" fontId="7" fillId="2" borderId="1" xfId="0" applyNumberFormat="1" applyFont="1" applyFill="1" applyBorder="1" applyAlignment="1">
      <alignment horizontal="right" vertical="center"/>
    </xf>
    <xf numFmtId="176" fontId="7" fillId="0" borderId="10" xfId="0" applyNumberFormat="1" applyFont="1" applyBorder="1" applyAlignment="1">
      <alignment horizontal="center" vertical="center"/>
    </xf>
    <xf numFmtId="176" fontId="7" fillId="0" borderId="22" xfId="0" applyNumberFormat="1" applyFont="1" applyBorder="1" applyAlignment="1">
      <alignment horizontal="center" vertical="center"/>
    </xf>
    <xf numFmtId="176" fontId="7" fillId="0" borderId="9" xfId="0" applyNumberFormat="1" applyFont="1" applyBorder="1" applyAlignment="1">
      <alignment horizontal="center" vertical="center"/>
    </xf>
    <xf numFmtId="3" fontId="7" fillId="2" borderId="1" xfId="0" applyNumberFormat="1" applyFont="1" applyFill="1" applyBorder="1">
      <alignment vertical="center"/>
    </xf>
    <xf numFmtId="31" fontId="6" fillId="0" borderId="4" xfId="0" applyNumberFormat="1" applyFont="1" applyBorder="1" applyAlignment="1" applyProtection="1">
      <alignment horizontal="center" vertical="center"/>
      <protection locked="0"/>
    </xf>
    <xf numFmtId="31" fontId="6" fillId="0" borderId="2" xfId="0" applyNumberFormat="1" applyFont="1" applyBorder="1" applyAlignment="1" applyProtection="1">
      <alignment horizontal="center" vertical="center"/>
      <protection locked="0"/>
    </xf>
    <xf numFmtId="176" fontId="7" fillId="0" borderId="3" xfId="0" applyNumberFormat="1" applyFont="1" applyBorder="1" applyAlignment="1">
      <alignment horizontal="center" vertical="center"/>
    </xf>
    <xf numFmtId="0" fontId="5" fillId="0" borderId="0" xfId="1" applyFont="1" applyAlignment="1">
      <alignment horizontal="center" vertical="center" wrapText="1"/>
    </xf>
    <xf numFmtId="0" fontId="6" fillId="3" borderId="6" xfId="1" applyFont="1" applyFill="1" applyBorder="1" applyAlignment="1" applyProtection="1">
      <alignment vertical="center" wrapText="1"/>
      <protection locked="0"/>
    </xf>
    <xf numFmtId="0" fontId="6" fillId="3" borderId="7" xfId="1" applyFont="1" applyFill="1" applyBorder="1" applyAlignment="1" applyProtection="1">
      <alignment vertical="center" wrapText="1"/>
      <protection locked="0"/>
    </xf>
    <xf numFmtId="0" fontId="6" fillId="3" borderId="11" xfId="1" applyFont="1" applyFill="1" applyBorder="1" applyAlignment="1" applyProtection="1">
      <alignment vertical="center" wrapText="1"/>
      <protection locked="0"/>
    </xf>
    <xf numFmtId="0" fontId="6" fillId="3" borderId="0" xfId="1" applyFont="1" applyFill="1" applyAlignment="1" applyProtection="1">
      <alignment vertical="center" wrapText="1"/>
      <protection locked="0"/>
    </xf>
    <xf numFmtId="0" fontId="6" fillId="3" borderId="9" xfId="1" applyFont="1" applyFill="1" applyBorder="1" applyAlignment="1" applyProtection="1">
      <alignment vertical="center" wrapText="1"/>
      <protection locked="0"/>
    </xf>
    <xf numFmtId="0" fontId="6" fillId="3" borderId="1" xfId="1" applyFont="1" applyFill="1" applyBorder="1" applyAlignment="1" applyProtection="1">
      <alignment vertical="center" wrapText="1"/>
      <protection locked="0"/>
    </xf>
    <xf numFmtId="0" fontId="6" fillId="3" borderId="3" xfId="1" applyFont="1" applyFill="1" applyBorder="1" applyAlignment="1" applyProtection="1">
      <alignment vertical="center" wrapText="1"/>
      <protection locked="0"/>
    </xf>
    <xf numFmtId="0" fontId="6" fillId="0" borderId="5" xfId="0" applyFont="1" applyBorder="1" applyAlignment="1">
      <alignment horizontal="center" vertical="center"/>
    </xf>
    <xf numFmtId="38" fontId="6" fillId="3" borderId="4" xfId="2" applyFont="1" applyFill="1" applyBorder="1" applyAlignment="1" applyProtection="1">
      <alignment horizontal="center" vertical="center"/>
      <protection locked="0"/>
    </xf>
    <xf numFmtId="38" fontId="6" fillId="3" borderId="2" xfId="2" applyFont="1" applyFill="1" applyBorder="1" applyAlignment="1" applyProtection="1">
      <alignment horizontal="center" vertical="center"/>
      <protection locked="0"/>
    </xf>
    <xf numFmtId="38" fontId="6" fillId="3" borderId="5" xfId="2" applyFont="1" applyFill="1" applyBorder="1" applyAlignment="1" applyProtection="1">
      <alignment horizontal="center" vertical="center"/>
      <protection locked="0"/>
    </xf>
    <xf numFmtId="3" fontId="6" fillId="3" borderId="8" xfId="0" applyNumberFormat="1" applyFont="1" applyFill="1" applyBorder="1" applyAlignment="1" applyProtection="1">
      <alignment vertical="center" wrapText="1"/>
      <protection locked="0"/>
    </xf>
    <xf numFmtId="3" fontId="6" fillId="3" borderId="10" xfId="0" applyNumberFormat="1" applyFont="1" applyFill="1" applyBorder="1" applyAlignment="1" applyProtection="1">
      <alignment vertical="center" wrapText="1"/>
      <protection locked="0"/>
    </xf>
    <xf numFmtId="3" fontId="7" fillId="4" borderId="1" xfId="0" applyNumberFormat="1" applyFont="1" applyFill="1" applyBorder="1" applyAlignment="1">
      <alignment horizontal="right" vertical="center"/>
    </xf>
    <xf numFmtId="0" fontId="7" fillId="0" borderId="4" xfId="0" applyFont="1" applyBorder="1" applyAlignment="1">
      <alignment horizontal="center" vertical="center"/>
    </xf>
    <xf numFmtId="0" fontId="6" fillId="0" borderId="3" xfId="0" applyFont="1" applyBorder="1" applyAlignment="1">
      <alignment horizontal="left" vertical="center"/>
    </xf>
    <xf numFmtId="0" fontId="7" fillId="0" borderId="0" xfId="0" applyFont="1" applyAlignment="1">
      <alignment vertical="center" wrapText="1"/>
    </xf>
    <xf numFmtId="0" fontId="8" fillId="0" borderId="0" xfId="0" applyFont="1" applyAlignment="1">
      <alignment horizontal="left" vertical="center"/>
    </xf>
    <xf numFmtId="0" fontId="7" fillId="0" borderId="0" xfId="0" applyFont="1" applyAlignment="1">
      <alignment horizontal="left" vertical="center"/>
    </xf>
    <xf numFmtId="0" fontId="10" fillId="3" borderId="0" xfId="1" applyFont="1" applyFill="1" applyAlignment="1">
      <alignment horizontal="center" vertical="center"/>
    </xf>
    <xf numFmtId="3" fontId="10" fillId="3" borderId="6" xfId="0" applyNumberFormat="1" applyFont="1" applyFill="1" applyBorder="1" applyAlignment="1">
      <alignment vertical="center" wrapText="1"/>
    </xf>
    <xf numFmtId="3" fontId="10" fillId="3" borderId="7" xfId="0" applyNumberFormat="1" applyFont="1" applyFill="1" applyBorder="1" applyAlignment="1">
      <alignment vertical="center" wrapText="1"/>
    </xf>
    <xf numFmtId="3" fontId="10" fillId="3" borderId="11" xfId="0" applyNumberFormat="1" applyFont="1" applyFill="1" applyBorder="1" applyAlignment="1">
      <alignment vertical="center" wrapText="1"/>
    </xf>
    <xf numFmtId="3" fontId="10" fillId="3" borderId="0" xfId="0" applyNumberFormat="1" applyFont="1" applyFill="1" applyAlignment="1">
      <alignment vertical="center" wrapText="1"/>
    </xf>
    <xf numFmtId="3" fontId="10" fillId="3" borderId="9" xfId="0" applyNumberFormat="1" applyFont="1" applyFill="1" applyBorder="1" applyAlignment="1">
      <alignment vertical="center" wrapText="1"/>
    </xf>
    <xf numFmtId="3" fontId="10" fillId="3" borderId="1" xfId="0" applyNumberFormat="1" applyFont="1" applyFill="1" applyBorder="1" applyAlignment="1">
      <alignment vertical="center" wrapText="1"/>
    </xf>
    <xf numFmtId="3" fontId="9" fillId="0" borderId="7" xfId="0" applyNumberFormat="1" applyFont="1" applyBorder="1" applyAlignment="1">
      <alignment horizontal="left" vertical="center" wrapText="1"/>
    </xf>
    <xf numFmtId="3" fontId="9" fillId="0" borderId="8" xfId="0" applyNumberFormat="1" applyFont="1" applyBorder="1" applyAlignment="1">
      <alignment horizontal="left" vertical="center" wrapText="1"/>
    </xf>
    <xf numFmtId="3" fontId="6" fillId="3" borderId="6" xfId="0" applyNumberFormat="1" applyFont="1" applyFill="1" applyBorder="1" applyAlignment="1">
      <alignment vertical="center" wrapText="1"/>
    </xf>
    <xf numFmtId="3" fontId="6" fillId="3" borderId="7" xfId="0" applyNumberFormat="1" applyFont="1" applyFill="1" applyBorder="1" applyAlignment="1">
      <alignment vertical="center" wrapText="1"/>
    </xf>
    <xf numFmtId="3" fontId="6" fillId="3" borderId="8" xfId="0" applyNumberFormat="1" applyFont="1" applyFill="1" applyBorder="1" applyAlignment="1">
      <alignment vertical="center" wrapText="1"/>
    </xf>
    <xf numFmtId="3" fontId="6" fillId="3" borderId="9" xfId="0" applyNumberFormat="1" applyFont="1" applyFill="1" applyBorder="1" applyAlignment="1">
      <alignment vertical="center" wrapText="1"/>
    </xf>
    <xf numFmtId="3" fontId="6" fillId="3" borderId="1" xfId="0" applyNumberFormat="1" applyFont="1" applyFill="1" applyBorder="1" applyAlignment="1">
      <alignment vertical="center" wrapText="1"/>
    </xf>
    <xf numFmtId="3" fontId="6" fillId="3" borderId="10" xfId="0" applyNumberFormat="1" applyFont="1" applyFill="1" applyBorder="1" applyAlignment="1">
      <alignment vertical="center" wrapText="1"/>
    </xf>
    <xf numFmtId="31" fontId="6" fillId="0" borderId="4" xfId="0" applyNumberFormat="1" applyFont="1" applyBorder="1" applyAlignment="1">
      <alignment horizontal="center" vertical="center"/>
    </xf>
    <xf numFmtId="31" fontId="6" fillId="0" borderId="2" xfId="0" applyNumberFormat="1" applyFont="1" applyBorder="1" applyAlignment="1">
      <alignment horizontal="center" vertical="center"/>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1" applyFont="1" applyFill="1" applyBorder="1" applyAlignment="1">
      <alignment horizontal="left" vertical="center" wrapText="1"/>
    </xf>
    <xf numFmtId="0" fontId="10" fillId="3" borderId="7" xfId="1" applyFont="1" applyFill="1" applyBorder="1" applyAlignment="1">
      <alignment horizontal="left" vertical="center" wrapText="1"/>
    </xf>
    <xf numFmtId="0" fontId="10" fillId="3" borderId="11" xfId="1" applyFont="1" applyFill="1" applyBorder="1" applyAlignment="1">
      <alignment horizontal="left" vertical="center" wrapText="1"/>
    </xf>
    <xf numFmtId="0" fontId="10" fillId="3" borderId="0" xfId="1" applyFont="1" applyFill="1" applyAlignment="1">
      <alignment horizontal="left" vertical="center" wrapText="1"/>
    </xf>
    <xf numFmtId="0" fontId="10" fillId="3" borderId="9" xfId="1" applyFont="1" applyFill="1" applyBorder="1" applyAlignment="1">
      <alignment horizontal="left" vertical="center" wrapText="1"/>
    </xf>
    <xf numFmtId="0" fontId="10" fillId="3" borderId="1" xfId="1" applyFont="1" applyFill="1" applyBorder="1" applyAlignment="1">
      <alignment horizontal="left" vertical="center" wrapText="1"/>
    </xf>
    <xf numFmtId="0" fontId="7" fillId="3" borderId="2" xfId="0" applyFont="1" applyFill="1" applyBorder="1" applyAlignment="1">
      <alignment horizontal="center" vertical="center"/>
    </xf>
    <xf numFmtId="38" fontId="7" fillId="0" borderId="4" xfId="2" applyFont="1" applyFill="1" applyBorder="1" applyAlignment="1" applyProtection="1">
      <alignment horizontal="center" vertical="center"/>
    </xf>
    <xf numFmtId="38" fontId="7" fillId="0" borderId="2" xfId="2" applyFont="1" applyFill="1" applyBorder="1" applyAlignment="1" applyProtection="1">
      <alignment horizontal="center" vertical="center"/>
    </xf>
    <xf numFmtId="0" fontId="7" fillId="3" borderId="4" xfId="0" applyFont="1" applyFill="1" applyBorder="1" applyAlignment="1">
      <alignment horizontal="center" vertical="center"/>
    </xf>
    <xf numFmtId="0" fontId="6" fillId="3" borderId="2" xfId="0" applyFont="1" applyFill="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38" fontId="10" fillId="3" borderId="4" xfId="2" applyFont="1" applyFill="1" applyBorder="1" applyAlignment="1" applyProtection="1">
      <alignment horizontal="center" vertical="center"/>
    </xf>
    <xf numFmtId="38" fontId="10" fillId="3" borderId="2" xfId="2" applyFont="1" applyFill="1" applyBorder="1" applyAlignment="1" applyProtection="1">
      <alignment horizontal="center" vertical="center"/>
    </xf>
    <xf numFmtId="38" fontId="10" fillId="3" borderId="5" xfId="2" applyFont="1" applyFill="1" applyBorder="1" applyAlignment="1" applyProtection="1">
      <alignment horizontal="center" vertical="center"/>
    </xf>
    <xf numFmtId="0" fontId="10" fillId="3" borderId="3" xfId="1" applyFont="1" applyFill="1" applyBorder="1" applyAlignment="1">
      <alignment horizontal="center" vertical="center" wrapText="1"/>
    </xf>
    <xf numFmtId="0" fontId="10" fillId="3" borderId="4"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4" xfId="1" applyFont="1" applyFill="1" applyBorder="1" applyAlignment="1">
      <alignment horizontal="center" vertical="center"/>
    </xf>
    <xf numFmtId="0" fontId="10" fillId="3" borderId="2" xfId="1" applyFont="1" applyFill="1" applyBorder="1" applyAlignment="1">
      <alignment horizontal="center" vertical="center"/>
    </xf>
    <xf numFmtId="0" fontId="10" fillId="3" borderId="5" xfId="1" applyFont="1" applyFill="1" applyBorder="1" applyAlignment="1">
      <alignment horizontal="center" vertical="center"/>
    </xf>
    <xf numFmtId="0" fontId="11" fillId="0" borderId="0" xfId="0" applyFont="1" applyAlignment="1">
      <alignment vertical="center" wrapText="1"/>
    </xf>
    <xf numFmtId="38" fontId="11" fillId="0" borderId="4" xfId="2" applyFont="1" applyFill="1" applyBorder="1" applyAlignment="1" applyProtection="1">
      <alignment horizontal="center" vertical="center"/>
      <protection locked="0"/>
    </xf>
    <xf numFmtId="38" fontId="11" fillId="0" borderId="2" xfId="2" applyFont="1" applyFill="1" applyBorder="1" applyAlignment="1" applyProtection="1">
      <alignment horizontal="center" vertical="center"/>
      <protection locked="0"/>
    </xf>
  </cellXfs>
  <cellStyles count="3">
    <cellStyle name="桁区切り" xfId="2" builtinId="6"/>
    <cellStyle name="標準" xfId="0" builtinId="0"/>
    <cellStyle name="標準 2" xfId="1" xr:uid="{00000000-0005-0000-0000-000002000000}"/>
  </cellStyles>
  <dxfs count="2">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ECDFF"/>
      <color rgb="FFCCFFFF"/>
      <color rgb="FFFFFF99"/>
      <color rgb="FF66FFFF"/>
      <color rgb="FFFD8DFF"/>
      <color rgb="FFE58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57150</xdr:rowOff>
    </xdr:from>
    <xdr:to>
      <xdr:col>5</xdr:col>
      <xdr:colOff>133350</xdr:colOff>
      <xdr:row>3</xdr:row>
      <xdr:rowOff>114300</xdr:rowOff>
    </xdr:to>
    <xdr:sp macro="" textlink="">
      <xdr:nvSpPr>
        <xdr:cNvPr id="2" name="正方形/長方形 1">
          <a:extLst>
            <a:ext uri="{FF2B5EF4-FFF2-40B4-BE49-F238E27FC236}">
              <a16:creationId xmlns:a16="http://schemas.microsoft.com/office/drawing/2014/main" id="{FB48C47E-09FE-C9BD-2451-85DDE7C7EC72}"/>
            </a:ext>
          </a:extLst>
        </xdr:cNvPr>
        <xdr:cNvSpPr/>
      </xdr:nvSpPr>
      <xdr:spPr>
        <a:xfrm>
          <a:off x="57150" y="342900"/>
          <a:ext cx="1219200" cy="5715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2000" b="1">
              <a:solidFill>
                <a:srgbClr val="FF0000"/>
              </a:solidFill>
            </a:rPr>
            <a:t>記入見本</a:t>
          </a:r>
        </a:p>
      </xdr:txBody>
    </xdr:sp>
    <xdr:clientData/>
  </xdr:twoCellAnchor>
  <xdr:twoCellAnchor>
    <xdr:from>
      <xdr:col>6</xdr:col>
      <xdr:colOff>38100</xdr:colOff>
      <xdr:row>1</xdr:row>
      <xdr:rowOff>47624</xdr:rowOff>
    </xdr:from>
    <xdr:to>
      <xdr:col>20</xdr:col>
      <xdr:colOff>161926</xdr:colOff>
      <xdr:row>6</xdr:row>
      <xdr:rowOff>209549</xdr:rowOff>
    </xdr:to>
    <xdr:sp macro="" textlink="">
      <xdr:nvSpPr>
        <xdr:cNvPr id="5" name="四角形: 1 つの角を切り取る 4">
          <a:extLst>
            <a:ext uri="{FF2B5EF4-FFF2-40B4-BE49-F238E27FC236}">
              <a16:creationId xmlns:a16="http://schemas.microsoft.com/office/drawing/2014/main" id="{7F0C916A-5A9D-22CF-77BE-4F0755FD5E46}"/>
            </a:ext>
          </a:extLst>
        </xdr:cNvPr>
        <xdr:cNvSpPr/>
      </xdr:nvSpPr>
      <xdr:spPr>
        <a:xfrm>
          <a:off x="1409700" y="333374"/>
          <a:ext cx="3324226" cy="1362075"/>
        </a:xfrm>
        <a:prstGeom prst="snip1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600" b="1">
              <a:solidFill>
                <a:srgbClr val="FFFF99"/>
              </a:solidFill>
            </a:rPr>
            <a:t>黄色</a:t>
          </a:r>
          <a:r>
            <a:rPr kumimoji="1" lang="ja-JP" altLang="en-US" sz="1400"/>
            <a:t>のセルに必要事項を記入してください。</a:t>
          </a:r>
          <a:endParaRPr kumimoji="1" lang="en-US" altLang="ja-JP" sz="1400"/>
        </a:p>
        <a:p>
          <a:pPr algn="l"/>
          <a:r>
            <a:rPr kumimoji="1" lang="ja-JP" altLang="en-US" sz="1600" b="1">
              <a:solidFill>
                <a:srgbClr val="CCFFFF"/>
              </a:solidFill>
            </a:rPr>
            <a:t>水色</a:t>
          </a:r>
          <a:r>
            <a:rPr kumimoji="1" lang="ja-JP" altLang="en-US" sz="1400"/>
            <a:t>と</a:t>
          </a:r>
          <a:r>
            <a:rPr kumimoji="1" lang="ja-JP" altLang="en-US" sz="1600" b="1">
              <a:solidFill>
                <a:srgbClr val="FECDFF"/>
              </a:solidFill>
            </a:rPr>
            <a:t>桃色</a:t>
          </a:r>
          <a:r>
            <a:rPr kumimoji="1" lang="ja-JP" altLang="en-US" sz="1400"/>
            <a:t>のセルは必要事項が記入されると自動で数値が入力されます。</a:t>
          </a:r>
        </a:p>
      </xdr:txBody>
    </xdr:sp>
    <xdr:clientData/>
  </xdr:twoCellAnchor>
</xdr:wsDr>
</file>

<file path=xl/persons/person.xml><?xml version="1.0" encoding="utf-8"?>
<personList xmlns="http://schemas.microsoft.com/office/spreadsheetml/2018/threadedcomments" xmlns:x="http://schemas.openxmlformats.org/spreadsheetml/2006/main">
  <person displayName="事務局07" id="{785DE3E0-2942-4BAF-A043-7AF315B40831}" userId="事務局07"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1" dT="2022-10-19T10:01:03.09" personId="{785DE3E0-2942-4BAF-A043-7AF315B40831}" id="{FB5A5C47-2F51-46D5-8AE7-C76E12B1E8C6}">
    <text>空欄でお願いします</text>
  </threadedComment>
  <threadedComment ref="V2" dT="2022-10-19T10:01:14.25" personId="{785DE3E0-2942-4BAF-A043-7AF315B40831}" id="{23194FCB-19E5-4672-88DD-92C660A0BF2A}">
    <text>該当箇所を選択してください</text>
  </threadedComment>
  <threadedComment ref="V3" dT="2022-10-19T10:01:40.88" personId="{785DE3E0-2942-4BAF-A043-7AF315B40831}" id="{DFECD602-A14F-48C5-A9C5-24A2D2FED6FF}">
    <text>該当箇所を選択してください</text>
  </threadedComment>
  <threadedComment ref="AE12" dT="2022-10-19T12:11:10.56" personId="{785DE3E0-2942-4BAF-A043-7AF315B40831}" id="{408E389B-5F93-4C47-BD75-027B6283AD70}">
    <text>該当番号がない場合は「該当なし」とご記入ください</text>
  </threadedComment>
  <threadedComment ref="N14" dT="2022-10-19T11:34:58.70" personId="{785DE3E0-2942-4BAF-A043-7AF315B40831}" id="{AD9D8298-C107-4AE0-8993-45F058164C4B}">
    <text>調査票の回収「なし」（登録のみ）の場合は、1調査票あたりの金額の項目、予定数の調査票数および1症例あたりの項目は入力できません（自動でグレーアウトします）</text>
  </threadedComment>
  <threadedComment ref="AA14" dT="2022-10-19T10:14:56.48" personId="{785DE3E0-2942-4BAF-A043-7AF315B40831}" id="{A4AED64B-33AC-43BA-BD21-CF48F84C1CF9}">
    <text>一般使用成績調査：20,000円（税別）
特定使用成績調査：30,000円（税別）
使用成績比較調査：30,000円（税別）
副作用・感染症報告：10,000（税別）
その他：10,000円（税別）以上</text>
  </threadedComment>
  <threadedComment ref="L15" dT="2022-10-19T12:12:55.33" personId="{785DE3E0-2942-4BAF-A043-7AF315B40831}" id="{89F173C4-2226-442E-B245-43B0CDF5C0D2}">
    <text>原則、具体的な数字を記載してください
ただし、調査票の回収が「なし」（登録のみ）の場合のみ「全症例」と記載可能です</text>
  </threadedComment>
  <threadedComment ref="T16" dT="2022-10-19T10:03:01.17" personId="{785DE3E0-2942-4BAF-A043-7AF315B40831}" id="{3A7A079D-30A2-4F09-8B62-0F0AAEFA6FBC}">
    <text>同月に同一課題名の調査を申し込む場合に選択してください</text>
  </threadedComment>
  <threadedComment ref="X16" dT="2022-10-19T10:07:34.93" personId="{785DE3E0-2942-4BAF-A043-7AF315B40831}" id="{8AC5D370-C143-4015-A109-038969E93A4A}">
    <text>診療科毎に本書式をご作成ください
同月内、かつ、同時に複数の診療科を申し込む場合は、どこかの診療科を「1診療科目」とし、残りの診療科を順番に付番してください
例：消化器内科での調査→1診療科目
脳神経外科での調査→2診療科目
皮膚科での調査→3診療科目（以下順番に付番）</text>
  </threadedComment>
  <threadedComment ref="A22" dT="2022-10-19T10:12:36.42" personId="{785DE3E0-2942-4BAF-A043-7AF315B40831}" id="{A5386B4C-7DF8-4F45-975F-427C352D859C}">
    <text xml:space="preserve">一般使用成績調査、特定使用成績調査、使用成績比較調査、その他の調査：25,000円（税別）
同月に同一課題名の調査が申込まれている場合は5,000円（税別）
副作用・感染症報告：5,000円（税別）
</text>
  </threadedComment>
  <threadedComment ref="B35" dT="2022-10-19T10:08:29.31" personId="{785DE3E0-2942-4BAF-A043-7AF315B40831}" id="{159AAFD4-75A1-4544-AA05-4DB4A2EFAED5}">
    <text>契約締結時に請求させていただく金額です</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60"/>
  <sheetViews>
    <sheetView view="pageBreakPreview" topLeftCell="A2" zoomScaleNormal="100" zoomScaleSheetLayoutView="100" zoomScalePageLayoutView="80" workbookViewId="0">
      <selection activeCell="R5" sqref="R5"/>
    </sheetView>
  </sheetViews>
  <sheetFormatPr defaultColWidth="0.6640625" defaultRowHeight="14.4" x14ac:dyDescent="0.2"/>
  <cols>
    <col min="1" max="11" width="3" style="1" customWidth="1"/>
    <col min="12" max="14" width="3.6640625" style="1" customWidth="1"/>
    <col min="15" max="17" width="3" style="1" customWidth="1"/>
    <col min="18" max="19" width="3.6640625" style="1" customWidth="1"/>
    <col min="20" max="33" width="3" style="1" customWidth="1"/>
    <col min="34" max="34" width="3.88671875" style="1" customWidth="1"/>
    <col min="35" max="39" width="3" style="1" customWidth="1"/>
    <col min="40" max="80" width="2.33203125" style="1" customWidth="1"/>
    <col min="81" max="16384" width="0.6640625" style="1"/>
  </cols>
  <sheetData>
    <row r="1" spans="1:39" ht="22.5" customHeight="1" x14ac:dyDescent="0.2">
      <c r="A1" s="52" t="s">
        <v>49</v>
      </c>
      <c r="B1" s="52"/>
      <c r="C1" s="52"/>
      <c r="D1" s="52"/>
      <c r="E1" s="52"/>
      <c r="F1" s="52"/>
      <c r="G1" s="52"/>
      <c r="V1" s="35" t="s">
        <v>0</v>
      </c>
      <c r="W1" s="36"/>
      <c r="X1" s="37"/>
      <c r="Y1" s="66"/>
      <c r="Z1" s="36"/>
      <c r="AA1" s="36"/>
      <c r="AB1" s="36"/>
      <c r="AC1" s="36"/>
      <c r="AD1" s="36"/>
      <c r="AE1" s="36"/>
      <c r="AF1" s="36"/>
      <c r="AG1" s="36"/>
      <c r="AH1" s="36"/>
      <c r="AI1" s="36"/>
      <c r="AJ1" s="36"/>
      <c r="AK1" s="36"/>
      <c r="AL1" s="36"/>
      <c r="AM1" s="67"/>
    </row>
    <row r="2" spans="1:39" ht="22.5" customHeight="1" x14ac:dyDescent="0.2">
      <c r="A2" s="2"/>
      <c r="B2" s="2"/>
      <c r="C2" s="2"/>
      <c r="D2" s="2"/>
      <c r="E2" s="2"/>
      <c r="F2" s="2"/>
      <c r="G2" s="3"/>
      <c r="V2" s="38" t="s">
        <v>22</v>
      </c>
      <c r="W2" s="39"/>
      <c r="X2" s="40"/>
      <c r="Y2" s="18" t="s">
        <v>53</v>
      </c>
      <c r="Z2" s="68" t="s">
        <v>20</v>
      </c>
      <c r="AA2" s="68"/>
      <c r="AB2" s="68"/>
      <c r="AC2" s="22" t="s">
        <v>2</v>
      </c>
      <c r="AD2" s="68" t="s">
        <v>21</v>
      </c>
      <c r="AE2" s="68"/>
      <c r="AF2" s="68"/>
      <c r="AG2" s="22" t="s">
        <v>2</v>
      </c>
      <c r="AH2" s="68" t="s">
        <v>23</v>
      </c>
      <c r="AI2" s="68"/>
      <c r="AJ2" s="68"/>
      <c r="AK2" s="68"/>
      <c r="AL2" s="68"/>
      <c r="AM2" s="76"/>
    </row>
    <row r="3" spans="1:39" ht="18" customHeight="1" x14ac:dyDescent="0.2">
      <c r="A3" s="4"/>
      <c r="V3" s="79" t="s">
        <v>3</v>
      </c>
      <c r="W3" s="80"/>
      <c r="X3" s="81"/>
      <c r="Y3" s="19" t="s">
        <v>2</v>
      </c>
      <c r="Z3" s="70" t="s">
        <v>4</v>
      </c>
      <c r="AA3" s="70"/>
      <c r="AB3" s="70"/>
      <c r="AC3" s="70"/>
      <c r="AD3" s="69"/>
      <c r="AE3" s="69"/>
      <c r="AF3" s="20" t="s">
        <v>2</v>
      </c>
      <c r="AG3" s="70" t="s">
        <v>5</v>
      </c>
      <c r="AH3" s="70"/>
      <c r="AI3" s="70"/>
      <c r="AJ3" s="70"/>
      <c r="AK3" s="70"/>
      <c r="AL3" s="70"/>
      <c r="AM3" s="75"/>
    </row>
    <row r="4" spans="1:39" ht="18" customHeight="1" x14ac:dyDescent="0.2">
      <c r="A4" s="4"/>
      <c r="V4" s="82"/>
      <c r="W4" s="83"/>
      <c r="X4" s="84"/>
      <c r="Y4" s="20" t="s">
        <v>2</v>
      </c>
      <c r="Z4" s="69" t="s">
        <v>6</v>
      </c>
      <c r="AA4" s="69"/>
      <c r="AB4" s="69"/>
      <c r="AC4" s="69"/>
      <c r="AD4" s="69"/>
      <c r="AE4" s="69"/>
      <c r="AF4" s="20" t="s">
        <v>2</v>
      </c>
      <c r="AG4" s="69" t="s">
        <v>37</v>
      </c>
      <c r="AH4" s="69"/>
      <c r="AI4" s="69"/>
      <c r="AJ4" s="69"/>
      <c r="AK4" s="69"/>
      <c r="AL4" s="69"/>
      <c r="AM4" s="74"/>
    </row>
    <row r="5" spans="1:39" ht="18" customHeight="1" thickBot="1" x14ac:dyDescent="0.25">
      <c r="A5" s="6"/>
      <c r="V5" s="85"/>
      <c r="W5" s="86"/>
      <c r="X5" s="87"/>
      <c r="Y5" s="21" t="s">
        <v>2</v>
      </c>
      <c r="Z5" s="77" t="s">
        <v>43</v>
      </c>
      <c r="AA5" s="77"/>
      <c r="AB5" s="77"/>
      <c r="AC5" s="77"/>
      <c r="AD5" s="77"/>
      <c r="AE5" s="77"/>
      <c r="AF5" s="77"/>
      <c r="AG5" s="77"/>
      <c r="AH5" s="77"/>
      <c r="AI5" s="77"/>
      <c r="AJ5" s="77"/>
      <c r="AK5" s="77"/>
      <c r="AL5" s="77"/>
      <c r="AM5" s="78"/>
    </row>
    <row r="6" spans="1:39" s="8" customFormat="1" ht="18" customHeight="1" x14ac:dyDescent="0.2"/>
    <row r="7" spans="1:39" s="8" customFormat="1" ht="23.25" customHeight="1" x14ac:dyDescent="0.2">
      <c r="Y7" s="51" t="s">
        <v>54</v>
      </c>
      <c r="Z7" s="51"/>
      <c r="AA7" s="51"/>
      <c r="AB7" s="51"/>
      <c r="AC7" s="51"/>
      <c r="AD7" s="27"/>
      <c r="AE7" s="27"/>
      <c r="AF7" s="27"/>
      <c r="AG7" s="8" t="s">
        <v>55</v>
      </c>
      <c r="AH7" s="27"/>
      <c r="AI7" s="27"/>
      <c r="AJ7" s="6" t="s">
        <v>56</v>
      </c>
      <c r="AK7" s="27"/>
      <c r="AL7" s="27"/>
      <c r="AM7" s="6" t="s">
        <v>57</v>
      </c>
    </row>
    <row r="8" spans="1:39" s="8" customFormat="1" ht="33.75" customHeight="1" x14ac:dyDescent="0.2">
      <c r="A8" s="113" t="s">
        <v>19</v>
      </c>
      <c r="B8" s="113"/>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row>
    <row r="9" spans="1:39" s="8" customFormat="1" ht="22.5" customHeight="1" x14ac:dyDescent="0.2"/>
    <row r="10" spans="1:39" s="8" customFormat="1" ht="22.5" customHeight="1" x14ac:dyDescent="0.2">
      <c r="A10" s="65" t="s">
        <v>48</v>
      </c>
      <c r="B10" s="65"/>
      <c r="C10" s="65"/>
      <c r="D10" s="65"/>
      <c r="E10" s="65"/>
      <c r="F10" s="65"/>
      <c r="G10" s="65"/>
      <c r="H10" s="62"/>
      <c r="I10" s="63"/>
      <c r="J10" s="63"/>
      <c r="K10" s="63"/>
      <c r="L10" s="63"/>
      <c r="M10" s="63"/>
      <c r="N10" s="63"/>
      <c r="O10" s="63"/>
      <c r="P10" s="63"/>
      <c r="Q10" s="63"/>
      <c r="R10" s="63"/>
      <c r="S10" s="63"/>
      <c r="T10" s="63"/>
      <c r="U10" s="63"/>
      <c r="V10" s="63"/>
      <c r="W10" s="63"/>
      <c r="X10" s="64" t="s">
        <v>7</v>
      </c>
      <c r="Y10" s="64"/>
      <c r="Z10" s="64"/>
      <c r="AA10" s="64"/>
      <c r="AB10" s="64"/>
      <c r="AC10" s="64"/>
      <c r="AD10" s="71"/>
      <c r="AE10" s="72"/>
      <c r="AF10" s="72"/>
      <c r="AG10" s="72"/>
      <c r="AH10" s="72"/>
      <c r="AI10" s="72"/>
      <c r="AJ10" s="72"/>
      <c r="AK10" s="72"/>
      <c r="AL10" s="72"/>
      <c r="AM10" s="73"/>
    </row>
    <row r="11" spans="1:39" s="8" customFormat="1" ht="22.5" customHeight="1" x14ac:dyDescent="0.2">
      <c r="A11" s="53" t="s">
        <v>18</v>
      </c>
      <c r="B11" s="54"/>
      <c r="C11" s="54"/>
      <c r="D11" s="54"/>
      <c r="E11" s="54"/>
      <c r="F11" s="54"/>
      <c r="G11" s="55"/>
      <c r="H11" s="114"/>
      <c r="I11" s="115"/>
      <c r="J11" s="115"/>
      <c r="K11" s="115"/>
      <c r="L11" s="115"/>
      <c r="M11" s="115"/>
      <c r="N11" s="115"/>
      <c r="O11" s="115"/>
      <c r="P11" s="115"/>
      <c r="Q11" s="115"/>
      <c r="R11" s="115"/>
      <c r="S11" s="115"/>
      <c r="T11" s="115"/>
      <c r="U11" s="115"/>
      <c r="V11" s="115"/>
      <c r="W11" s="115"/>
      <c r="X11" s="115"/>
      <c r="Y11" s="115"/>
      <c r="Z11" s="115"/>
      <c r="AA11" s="115"/>
      <c r="AB11" s="115"/>
      <c r="AC11" s="115"/>
      <c r="AD11" s="115"/>
      <c r="AE11" s="64" t="s">
        <v>8</v>
      </c>
      <c r="AF11" s="64"/>
      <c r="AG11" s="64"/>
      <c r="AH11" s="64"/>
      <c r="AI11" s="64"/>
      <c r="AJ11" s="64"/>
      <c r="AK11" s="64"/>
      <c r="AL11" s="64"/>
      <c r="AM11" s="64"/>
    </row>
    <row r="12" spans="1:39" s="8" customFormat="1" ht="22.5" customHeight="1" x14ac:dyDescent="0.2">
      <c r="A12" s="56"/>
      <c r="B12" s="57"/>
      <c r="C12" s="57"/>
      <c r="D12" s="57"/>
      <c r="E12" s="57"/>
      <c r="F12" s="57"/>
      <c r="G12" s="58"/>
      <c r="H12" s="116"/>
      <c r="I12" s="117"/>
      <c r="J12" s="117"/>
      <c r="K12" s="117"/>
      <c r="L12" s="117"/>
      <c r="M12" s="117"/>
      <c r="N12" s="117"/>
      <c r="O12" s="117"/>
      <c r="P12" s="117"/>
      <c r="Q12" s="117"/>
      <c r="R12" s="117"/>
      <c r="S12" s="117"/>
      <c r="T12" s="117"/>
      <c r="U12" s="117"/>
      <c r="V12" s="117"/>
      <c r="W12" s="117"/>
      <c r="X12" s="117"/>
      <c r="Y12" s="117"/>
      <c r="Z12" s="117"/>
      <c r="AA12" s="117"/>
      <c r="AB12" s="117"/>
      <c r="AC12" s="117"/>
      <c r="AD12" s="117"/>
      <c r="AE12" s="120"/>
      <c r="AF12" s="120"/>
      <c r="AG12" s="120"/>
      <c r="AH12" s="120"/>
      <c r="AI12" s="120"/>
      <c r="AJ12" s="120"/>
      <c r="AK12" s="120"/>
      <c r="AL12" s="120"/>
      <c r="AM12" s="120"/>
    </row>
    <row r="13" spans="1:39" s="8" customFormat="1" ht="22.5" customHeight="1" x14ac:dyDescent="0.2">
      <c r="A13" s="59"/>
      <c r="B13" s="60"/>
      <c r="C13" s="60"/>
      <c r="D13" s="60"/>
      <c r="E13" s="60"/>
      <c r="F13" s="60"/>
      <c r="G13" s="61"/>
      <c r="H13" s="118"/>
      <c r="I13" s="119"/>
      <c r="J13" s="119"/>
      <c r="K13" s="119"/>
      <c r="L13" s="119"/>
      <c r="M13" s="119"/>
      <c r="N13" s="119"/>
      <c r="O13" s="119"/>
      <c r="P13" s="119"/>
      <c r="Q13" s="119"/>
      <c r="R13" s="119"/>
      <c r="S13" s="119"/>
      <c r="T13" s="119"/>
      <c r="U13" s="119"/>
      <c r="V13" s="119"/>
      <c r="W13" s="119"/>
      <c r="X13" s="119"/>
      <c r="Y13" s="119"/>
      <c r="Z13" s="119"/>
      <c r="AA13" s="119"/>
      <c r="AB13" s="119"/>
      <c r="AC13" s="119"/>
      <c r="AD13" s="119"/>
      <c r="AE13" s="120"/>
      <c r="AF13" s="120"/>
      <c r="AG13" s="120"/>
      <c r="AH13" s="120"/>
      <c r="AI13" s="120"/>
      <c r="AJ13" s="120"/>
      <c r="AK13" s="120"/>
      <c r="AL13" s="120"/>
      <c r="AM13" s="120"/>
    </row>
    <row r="14" spans="1:39" s="8" customFormat="1" ht="22.5" customHeight="1" x14ac:dyDescent="0.2">
      <c r="A14" s="128" t="s">
        <v>30</v>
      </c>
      <c r="B14" s="39"/>
      <c r="C14" s="39"/>
      <c r="D14" s="39"/>
      <c r="E14" s="39"/>
      <c r="F14" s="39"/>
      <c r="G14" s="40"/>
      <c r="H14" s="44" t="s">
        <v>2</v>
      </c>
      <c r="I14" s="29"/>
      <c r="J14" s="28" t="s">
        <v>31</v>
      </c>
      <c r="K14" s="28"/>
      <c r="L14" s="29" t="s">
        <v>2</v>
      </c>
      <c r="M14" s="29"/>
      <c r="N14" s="28" t="s">
        <v>32</v>
      </c>
      <c r="O14" s="28"/>
      <c r="P14" s="28"/>
      <c r="Q14" s="28"/>
      <c r="R14" s="28"/>
      <c r="S14" s="28"/>
      <c r="T14" s="49" t="s">
        <v>28</v>
      </c>
      <c r="U14" s="50"/>
      <c r="V14" s="50"/>
      <c r="W14" s="50"/>
      <c r="X14" s="50"/>
      <c r="Y14" s="50"/>
      <c r="Z14" s="121"/>
      <c r="AA14" s="122"/>
      <c r="AB14" s="123"/>
      <c r="AC14" s="123"/>
      <c r="AD14" s="123"/>
      <c r="AE14" s="123"/>
      <c r="AF14" s="123"/>
      <c r="AG14" s="124"/>
      <c r="AH14" s="129" t="s">
        <v>29</v>
      </c>
      <c r="AI14" s="129"/>
      <c r="AJ14" s="129"/>
      <c r="AK14" s="129"/>
      <c r="AL14" s="129"/>
      <c r="AM14" s="129"/>
    </row>
    <row r="15" spans="1:39" ht="22.5" customHeight="1" x14ac:dyDescent="0.2">
      <c r="A15" s="96" t="s">
        <v>9</v>
      </c>
      <c r="B15" s="96"/>
      <c r="C15" s="96"/>
      <c r="D15" s="96"/>
      <c r="E15" s="96"/>
      <c r="F15" s="96"/>
      <c r="G15" s="96"/>
      <c r="H15" s="45" t="s">
        <v>10</v>
      </c>
      <c r="I15" s="46"/>
      <c r="J15" s="46"/>
      <c r="K15" s="46"/>
      <c r="L15" s="47"/>
      <c r="M15" s="30"/>
      <c r="N15" s="48"/>
      <c r="O15" s="41" t="s">
        <v>11</v>
      </c>
      <c r="P15" s="42"/>
      <c r="Q15" s="43"/>
      <c r="R15" s="49" t="s">
        <v>12</v>
      </c>
      <c r="S15" s="50"/>
      <c r="T15" s="50"/>
      <c r="U15" s="50"/>
      <c r="V15" s="50"/>
      <c r="W15" s="47"/>
      <c r="X15" s="30"/>
      <c r="Y15" s="30"/>
      <c r="Z15" s="41" t="s">
        <v>13</v>
      </c>
      <c r="AA15" s="42"/>
      <c r="AB15" s="43"/>
      <c r="AC15" s="49" t="s">
        <v>14</v>
      </c>
      <c r="AD15" s="50"/>
      <c r="AE15" s="50"/>
      <c r="AF15" s="50"/>
      <c r="AG15" s="50"/>
      <c r="AH15" s="47"/>
      <c r="AI15" s="30"/>
      <c r="AJ15" s="48"/>
      <c r="AK15" s="88" t="s">
        <v>13</v>
      </c>
      <c r="AL15" s="68"/>
      <c r="AM15" s="89"/>
    </row>
    <row r="16" spans="1:39" ht="22.5" customHeight="1" x14ac:dyDescent="0.2">
      <c r="A16" s="49" t="s">
        <v>46</v>
      </c>
      <c r="B16" s="50"/>
      <c r="C16" s="50"/>
      <c r="D16" s="50"/>
      <c r="E16" s="50"/>
      <c r="F16" s="50"/>
      <c r="G16" s="121"/>
      <c r="H16" s="176" t="s">
        <v>50</v>
      </c>
      <c r="I16" s="177"/>
      <c r="J16" s="177"/>
      <c r="K16" s="177"/>
      <c r="L16" s="177"/>
      <c r="M16" s="177"/>
      <c r="N16" s="177"/>
      <c r="O16" s="177"/>
      <c r="P16" s="177"/>
      <c r="Q16" s="177"/>
      <c r="R16" s="177"/>
      <c r="S16" s="177"/>
      <c r="T16" s="44" t="s">
        <v>2</v>
      </c>
      <c r="U16" s="29"/>
      <c r="V16" s="28" t="s">
        <v>31</v>
      </c>
      <c r="W16" s="28"/>
      <c r="X16" s="30"/>
      <c r="Y16" s="30"/>
      <c r="Z16" s="30"/>
      <c r="AA16" s="28" t="s">
        <v>52</v>
      </c>
      <c r="AB16" s="28"/>
      <c r="AC16" s="28"/>
      <c r="AD16" s="29" t="s">
        <v>2</v>
      </c>
      <c r="AE16" s="29"/>
      <c r="AF16" s="28" t="s">
        <v>51</v>
      </c>
      <c r="AG16" s="28"/>
      <c r="AH16" s="28"/>
      <c r="AI16" s="28"/>
      <c r="AJ16" s="28"/>
      <c r="AK16" s="28"/>
      <c r="AL16" s="28"/>
      <c r="AM16" s="31"/>
    </row>
    <row r="17" spans="1:39" ht="22.5" customHeight="1" x14ac:dyDescent="0.2">
      <c r="A17" s="96" t="s">
        <v>17</v>
      </c>
      <c r="B17" s="96"/>
      <c r="C17" s="96"/>
      <c r="D17" s="96"/>
      <c r="E17" s="96"/>
      <c r="F17" s="96"/>
      <c r="G17" s="96"/>
      <c r="H17" s="110" t="s">
        <v>15</v>
      </c>
      <c r="I17" s="111"/>
      <c r="J17" s="111"/>
      <c r="K17" s="111"/>
      <c r="L17" s="111"/>
      <c r="M17" s="111"/>
      <c r="N17" s="111"/>
      <c r="O17" s="111"/>
      <c r="P17" s="111"/>
      <c r="Q17" s="111"/>
      <c r="R17" s="111"/>
      <c r="S17" s="111"/>
      <c r="T17" s="111"/>
      <c r="U17" s="111"/>
      <c r="V17" s="111" t="s">
        <v>16</v>
      </c>
      <c r="W17" s="111"/>
      <c r="X17" s="111"/>
      <c r="Y17" s="111"/>
      <c r="Z17" s="32" t="s">
        <v>63</v>
      </c>
      <c r="AA17" s="32"/>
      <c r="AB17" s="27"/>
      <c r="AC17" s="27"/>
      <c r="AD17" s="27"/>
      <c r="AE17" s="8" t="s">
        <v>55</v>
      </c>
      <c r="AF17" s="27"/>
      <c r="AG17" s="27"/>
      <c r="AH17" s="6" t="s">
        <v>56</v>
      </c>
      <c r="AI17" s="27"/>
      <c r="AJ17" s="27"/>
      <c r="AK17" s="33" t="s">
        <v>57</v>
      </c>
      <c r="AL17" s="33"/>
      <c r="AM17" s="34"/>
    </row>
    <row r="18" spans="1:39" ht="22.5" customHeight="1" x14ac:dyDescent="0.2">
      <c r="A18" s="90" t="s">
        <v>68</v>
      </c>
      <c r="B18" s="90"/>
      <c r="C18" s="90"/>
      <c r="D18" s="90"/>
      <c r="E18" s="90"/>
      <c r="F18" s="90"/>
      <c r="G18" s="90"/>
      <c r="H18" s="97" t="s">
        <v>24</v>
      </c>
      <c r="I18" s="98"/>
      <c r="J18" s="98"/>
      <c r="K18" s="98"/>
      <c r="L18" s="98"/>
      <c r="M18" s="98"/>
      <c r="N18" s="98"/>
      <c r="O18" s="98"/>
      <c r="P18" s="98"/>
      <c r="Q18" s="98"/>
      <c r="R18" s="98"/>
      <c r="S18" s="98"/>
      <c r="T18" s="98"/>
      <c r="U18" s="98"/>
      <c r="V18" s="98"/>
      <c r="W18" s="98"/>
      <c r="X18" s="23" t="s">
        <v>2</v>
      </c>
      <c r="Y18" s="103" t="s">
        <v>47</v>
      </c>
      <c r="Z18" s="103"/>
      <c r="AA18" s="103"/>
      <c r="AB18" s="103"/>
      <c r="AC18" s="103"/>
      <c r="AD18" s="103"/>
      <c r="AE18" s="103"/>
      <c r="AF18" s="103"/>
      <c r="AG18" s="103"/>
      <c r="AH18" s="103"/>
      <c r="AI18" s="103"/>
      <c r="AJ18" s="103"/>
      <c r="AK18" s="103"/>
      <c r="AL18" s="103"/>
      <c r="AM18" s="104"/>
    </row>
    <row r="19" spans="1:39" ht="22.5" customHeight="1" x14ac:dyDescent="0.2">
      <c r="A19" s="90"/>
      <c r="B19" s="90"/>
      <c r="C19" s="90"/>
      <c r="D19" s="90"/>
      <c r="E19" s="90"/>
      <c r="F19" s="90"/>
      <c r="G19" s="90"/>
      <c r="H19" s="99"/>
      <c r="I19" s="100"/>
      <c r="J19" s="100"/>
      <c r="K19" s="100"/>
      <c r="L19" s="100"/>
      <c r="M19" s="100"/>
      <c r="N19" s="100"/>
      <c r="O19" s="100"/>
      <c r="P19" s="100"/>
      <c r="Q19" s="100"/>
      <c r="R19" s="100"/>
      <c r="S19" s="100"/>
      <c r="T19" s="100"/>
      <c r="U19" s="100"/>
      <c r="V19" s="100"/>
      <c r="W19" s="100"/>
      <c r="X19" s="97" t="s">
        <v>67</v>
      </c>
      <c r="Y19" s="98"/>
      <c r="Z19" s="98"/>
      <c r="AA19" s="98"/>
      <c r="AB19" s="98"/>
      <c r="AC19" s="98"/>
      <c r="AD19" s="98"/>
      <c r="AE19" s="98"/>
      <c r="AF19" s="98"/>
      <c r="AG19" s="98"/>
      <c r="AH19" s="98"/>
      <c r="AI19" s="98"/>
      <c r="AJ19" s="98"/>
      <c r="AK19" s="98"/>
      <c r="AL19" s="98"/>
      <c r="AM19" s="125"/>
    </row>
    <row r="20" spans="1:39" ht="22.5" customHeight="1" x14ac:dyDescent="0.2">
      <c r="A20" s="90"/>
      <c r="B20" s="90"/>
      <c r="C20" s="90"/>
      <c r="D20" s="90"/>
      <c r="E20" s="90"/>
      <c r="F20" s="90"/>
      <c r="G20" s="90"/>
      <c r="H20" s="101"/>
      <c r="I20" s="102"/>
      <c r="J20" s="102"/>
      <c r="K20" s="102"/>
      <c r="L20" s="102"/>
      <c r="M20" s="102"/>
      <c r="N20" s="102"/>
      <c r="O20" s="102"/>
      <c r="P20" s="102"/>
      <c r="Q20" s="102"/>
      <c r="R20" s="102"/>
      <c r="S20" s="102"/>
      <c r="T20" s="102"/>
      <c r="U20" s="102"/>
      <c r="V20" s="102"/>
      <c r="W20" s="102"/>
      <c r="X20" s="101"/>
      <c r="Y20" s="102"/>
      <c r="Z20" s="102"/>
      <c r="AA20" s="102"/>
      <c r="AB20" s="102"/>
      <c r="AC20" s="102"/>
      <c r="AD20" s="102"/>
      <c r="AE20" s="102"/>
      <c r="AF20" s="102"/>
      <c r="AG20" s="102"/>
      <c r="AH20" s="102"/>
      <c r="AI20" s="102"/>
      <c r="AJ20" s="102"/>
      <c r="AK20" s="102"/>
      <c r="AL20" s="102"/>
      <c r="AM20" s="126"/>
    </row>
    <row r="21" spans="1:39" ht="22.5" customHeight="1" x14ac:dyDescent="0.2">
      <c r="A21" s="9"/>
      <c r="B21" s="9"/>
      <c r="C21" s="9"/>
      <c r="D21" s="9"/>
      <c r="E21" s="9"/>
      <c r="F21" s="9"/>
      <c r="G21" s="9"/>
      <c r="H21" s="10"/>
      <c r="I21" s="10"/>
      <c r="J21" s="10"/>
      <c r="K21" s="10"/>
      <c r="L21" s="10"/>
      <c r="M21" s="10"/>
      <c r="N21" s="10"/>
      <c r="O21" s="10"/>
      <c r="P21" s="11"/>
      <c r="Q21" s="11"/>
      <c r="R21" s="11"/>
      <c r="S21" s="11"/>
      <c r="AB21" s="11"/>
      <c r="AC21" s="11"/>
      <c r="AD21" s="11"/>
      <c r="AE21" s="11"/>
      <c r="AF21" s="11"/>
      <c r="AG21" s="11"/>
      <c r="AH21" s="11"/>
      <c r="AI21" s="11"/>
      <c r="AJ21" s="11"/>
      <c r="AK21" s="11"/>
      <c r="AL21" s="11"/>
      <c r="AM21" s="11"/>
    </row>
    <row r="22" spans="1:39" ht="22.5" customHeight="1" x14ac:dyDescent="0.2">
      <c r="A22" s="91" t="s">
        <v>26</v>
      </c>
      <c r="B22" s="91"/>
      <c r="C22" s="91"/>
      <c r="D22" s="91"/>
      <c r="E22" s="91"/>
      <c r="F22" s="91"/>
      <c r="G22" s="91"/>
      <c r="H22" s="91"/>
      <c r="I22" s="88" t="s">
        <v>40</v>
      </c>
      <c r="J22" s="68"/>
      <c r="K22" s="68"/>
      <c r="L22" s="68"/>
      <c r="M22" s="68"/>
      <c r="N22" s="68"/>
      <c r="O22" s="68"/>
      <c r="P22" s="68"/>
      <c r="Q22" s="68"/>
      <c r="R22" s="68"/>
      <c r="S22" s="68"/>
      <c r="T22" s="68"/>
      <c r="U22" s="68"/>
      <c r="V22" s="68"/>
      <c r="W22" s="68"/>
      <c r="X22" s="68"/>
      <c r="Y22" s="68"/>
      <c r="Z22" s="68"/>
      <c r="AA22" s="68"/>
      <c r="AB22" s="68"/>
      <c r="AC22" s="89"/>
      <c r="AD22" s="95" t="str">
        <f>IF(AND(OR(Y2="■",AC2="■",AG2="■"),OR(Y3="■",AF3="■",Y4="■",Y5="■"),OR(AD16="■",AND(T16="■",X16=1))),25000,IF(OR(AF4="■",AND(T16="■",X16&gt;1)),5000,""))</f>
        <v/>
      </c>
      <c r="AE22" s="95"/>
      <c r="AF22" s="95"/>
      <c r="AG22" s="95"/>
      <c r="AH22" s="95"/>
      <c r="AI22" s="95"/>
      <c r="AJ22" s="112" t="s">
        <v>25</v>
      </c>
      <c r="AK22" s="112"/>
      <c r="AL22" s="112"/>
      <c r="AM22" s="112"/>
    </row>
    <row r="23" spans="1:39" ht="22.5" customHeight="1" x14ac:dyDescent="0.2">
      <c r="A23" s="91" t="s">
        <v>38</v>
      </c>
      <c r="B23" s="91"/>
      <c r="C23" s="91"/>
      <c r="D23" s="91"/>
      <c r="E23" s="91"/>
      <c r="F23" s="91"/>
      <c r="G23" s="91"/>
      <c r="H23" s="91"/>
      <c r="I23" s="88" t="s">
        <v>42</v>
      </c>
      <c r="J23" s="68"/>
      <c r="K23" s="68"/>
      <c r="L23" s="68"/>
      <c r="M23" s="68"/>
      <c r="N23" s="68"/>
      <c r="O23" s="68"/>
      <c r="P23" s="68"/>
      <c r="Q23" s="68"/>
      <c r="R23" s="68"/>
      <c r="S23" s="68"/>
      <c r="T23" s="68"/>
      <c r="U23" s="68"/>
      <c r="V23" s="68"/>
      <c r="W23" s="68"/>
      <c r="X23" s="68"/>
      <c r="Y23" s="68"/>
      <c r="Z23" s="68"/>
      <c r="AA23" s="68"/>
      <c r="AB23" s="68"/>
      <c r="AC23" s="89"/>
      <c r="AD23" s="92" t="str">
        <f>IF(L14="■","非該当",IF(H14="■",AA14,""))</f>
        <v/>
      </c>
      <c r="AE23" s="93"/>
      <c r="AF23" s="93"/>
      <c r="AG23" s="93"/>
      <c r="AH23" s="93"/>
      <c r="AI23" s="94"/>
      <c r="AJ23" s="112" t="s">
        <v>25</v>
      </c>
      <c r="AK23" s="112"/>
      <c r="AL23" s="112"/>
      <c r="AM23" s="112"/>
    </row>
    <row r="24" spans="1:39" ht="22.5" customHeight="1" x14ac:dyDescent="0.2">
      <c r="A24" s="91" t="s">
        <v>39</v>
      </c>
      <c r="B24" s="91"/>
      <c r="C24" s="91"/>
      <c r="D24" s="91"/>
      <c r="E24" s="91"/>
      <c r="F24" s="91"/>
      <c r="G24" s="91"/>
      <c r="H24" s="91"/>
      <c r="I24" s="88" t="s">
        <v>41</v>
      </c>
      <c r="J24" s="68"/>
      <c r="K24" s="68"/>
      <c r="L24" s="68"/>
      <c r="M24" s="68"/>
      <c r="N24" s="68"/>
      <c r="O24" s="68"/>
      <c r="P24" s="68"/>
      <c r="Q24" s="68"/>
      <c r="R24" s="68"/>
      <c r="S24" s="68"/>
      <c r="T24" s="68"/>
      <c r="U24" s="68"/>
      <c r="V24" s="68"/>
      <c r="W24" s="68"/>
      <c r="X24" s="68"/>
      <c r="Y24" s="68"/>
      <c r="Z24" s="68"/>
      <c r="AA24" s="68"/>
      <c r="AB24" s="68"/>
      <c r="AC24" s="89"/>
      <c r="AD24" s="95" t="str">
        <f>IF(H14="■",AD23*0.1,IF(L14="■","非該当",""))</f>
        <v/>
      </c>
      <c r="AE24" s="95"/>
      <c r="AF24" s="95"/>
      <c r="AG24" s="95"/>
      <c r="AH24" s="95"/>
      <c r="AI24" s="95"/>
      <c r="AJ24" s="112" t="s">
        <v>25</v>
      </c>
      <c r="AK24" s="112"/>
      <c r="AL24" s="112"/>
      <c r="AM24" s="112"/>
    </row>
    <row r="25" spans="1:39" ht="22.5" customHeight="1" x14ac:dyDescent="0.2">
      <c r="A25" s="91" t="s">
        <v>27</v>
      </c>
      <c r="B25" s="91"/>
      <c r="C25" s="91"/>
      <c r="D25" s="91"/>
      <c r="E25" s="91"/>
      <c r="F25" s="91"/>
      <c r="G25" s="91"/>
      <c r="H25" s="91"/>
      <c r="I25" s="88" t="s">
        <v>44</v>
      </c>
      <c r="J25" s="68"/>
      <c r="K25" s="68"/>
      <c r="L25" s="68"/>
      <c r="M25" s="68"/>
      <c r="N25" s="68"/>
      <c r="O25" s="68"/>
      <c r="P25" s="68"/>
      <c r="Q25" s="68"/>
      <c r="R25" s="68"/>
      <c r="S25" s="68"/>
      <c r="T25" s="68"/>
      <c r="U25" s="68"/>
      <c r="V25" s="68"/>
      <c r="W25" s="68"/>
      <c r="X25" s="68"/>
      <c r="Y25" s="68"/>
      <c r="Z25" s="68"/>
      <c r="AA25" s="68"/>
      <c r="AB25" s="68"/>
      <c r="AC25" s="89"/>
      <c r="AD25" s="92" t="str">
        <f>IF(H14="■",(AD23+AD24)*0.3,IF(L14="■","非該当",""))</f>
        <v/>
      </c>
      <c r="AE25" s="93"/>
      <c r="AF25" s="93"/>
      <c r="AG25" s="93"/>
      <c r="AH25" s="93"/>
      <c r="AI25" s="94"/>
      <c r="AJ25" s="112" t="s">
        <v>25</v>
      </c>
      <c r="AK25" s="112"/>
      <c r="AL25" s="112"/>
      <c r="AM25" s="112"/>
    </row>
    <row r="26" spans="1:39" ht="22.5" customHeight="1" x14ac:dyDescent="0.2"/>
    <row r="27" spans="1:39" ht="22.5" customHeight="1" x14ac:dyDescent="0.2">
      <c r="B27" s="69" t="s">
        <v>33</v>
      </c>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83" t="s">
        <v>1</v>
      </c>
      <c r="AC27" s="83"/>
      <c r="AD27" s="105" t="str">
        <f>IF(H14="■",SUM(AD23,AD24,AD25),IF(L14="■","非該当",""))</f>
        <v/>
      </c>
      <c r="AE27" s="105"/>
      <c r="AF27" s="105"/>
      <c r="AG27" s="105"/>
      <c r="AH27" s="105"/>
      <c r="AI27" s="105"/>
      <c r="AJ27" s="106" t="s">
        <v>25</v>
      </c>
      <c r="AK27" s="107"/>
      <c r="AL27" s="107"/>
      <c r="AM27" s="108"/>
    </row>
    <row r="28" spans="1:39" ht="9" customHeight="1" x14ac:dyDescent="0.2"/>
    <row r="29" spans="1:39" ht="22.5" customHeight="1" x14ac:dyDescent="0.2">
      <c r="B29" s="69" t="s">
        <v>34</v>
      </c>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83" t="s">
        <v>1</v>
      </c>
      <c r="AC29" s="83"/>
      <c r="AD29" s="105" t="str">
        <f>IF(H14="■",AD23*W15,IF(L14="■","非該当",""))</f>
        <v/>
      </c>
      <c r="AE29" s="105"/>
      <c r="AF29" s="105"/>
      <c r="AG29" s="105"/>
      <c r="AH29" s="105"/>
      <c r="AI29" s="105"/>
      <c r="AJ29" s="106" t="s">
        <v>25</v>
      </c>
      <c r="AK29" s="107"/>
      <c r="AL29" s="107"/>
      <c r="AM29" s="108"/>
    </row>
    <row r="30" spans="1:39" ht="9" customHeight="1" x14ac:dyDescent="0.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3"/>
      <c r="AC30" s="3"/>
      <c r="AD30" s="13"/>
      <c r="AE30" s="13"/>
      <c r="AF30" s="13"/>
      <c r="AG30" s="13"/>
      <c r="AH30" s="13"/>
      <c r="AI30" s="13"/>
      <c r="AJ30" s="14"/>
      <c r="AK30" s="14"/>
      <c r="AL30" s="14"/>
      <c r="AM30" s="14"/>
    </row>
    <row r="31" spans="1:39" ht="23.25" customHeight="1" x14ac:dyDescent="0.2">
      <c r="B31" s="175" t="s">
        <v>70</v>
      </c>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83" t="s">
        <v>1</v>
      </c>
      <c r="AC31" s="83"/>
      <c r="AD31" s="105" t="str">
        <f>IF(H14="■",AD24*W15+AD25*W15,IF(L14="■","非該当",""))</f>
        <v/>
      </c>
      <c r="AE31" s="105"/>
      <c r="AF31" s="105"/>
      <c r="AG31" s="105"/>
      <c r="AH31" s="105"/>
      <c r="AI31" s="105"/>
      <c r="AJ31" s="106" t="s">
        <v>25</v>
      </c>
      <c r="AK31" s="107"/>
      <c r="AL31" s="107"/>
      <c r="AM31" s="108"/>
    </row>
    <row r="32" spans="1:39" ht="23.25" customHeight="1" x14ac:dyDescent="0.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3"/>
      <c r="AC32" s="3"/>
      <c r="AD32" s="13"/>
      <c r="AE32" s="13"/>
      <c r="AF32" s="13"/>
      <c r="AG32" s="13"/>
      <c r="AH32" s="13"/>
      <c r="AI32" s="13"/>
      <c r="AJ32" s="14"/>
      <c r="AK32" s="14"/>
      <c r="AL32" s="14"/>
      <c r="AM32" s="14"/>
    </row>
    <row r="33" spans="2:39" ht="22.5" customHeight="1" x14ac:dyDescent="0.2">
      <c r="B33" s="132" t="s">
        <v>36</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83" t="s">
        <v>1</v>
      </c>
      <c r="AC33" s="83"/>
      <c r="AD33" s="109">
        <f>SUM(AD22,AD29,AD31)</f>
        <v>0</v>
      </c>
      <c r="AE33" s="109"/>
      <c r="AF33" s="109"/>
      <c r="AG33" s="109"/>
      <c r="AH33" s="109"/>
      <c r="AI33" s="109"/>
      <c r="AJ33" s="106" t="s">
        <v>25</v>
      </c>
      <c r="AK33" s="107"/>
      <c r="AL33" s="107"/>
      <c r="AM33" s="108"/>
    </row>
    <row r="34" spans="2:39" ht="22.5" customHeight="1" x14ac:dyDescent="0.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3"/>
      <c r="AC34" s="3"/>
      <c r="AD34" s="13"/>
      <c r="AE34" s="13"/>
      <c r="AF34" s="13"/>
      <c r="AG34" s="13"/>
      <c r="AH34" s="13"/>
      <c r="AI34" s="13"/>
      <c r="AJ34" s="14"/>
      <c r="AK34" s="14"/>
      <c r="AL34" s="14"/>
      <c r="AM34" s="14"/>
    </row>
    <row r="35" spans="2:39" ht="22.5" customHeight="1" x14ac:dyDescent="0.2">
      <c r="B35" s="131" t="s">
        <v>45</v>
      </c>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3"/>
      <c r="AC35" s="3"/>
      <c r="AD35" s="127" t="str">
        <f>IF(AD22="非該当",0,AD22)</f>
        <v/>
      </c>
      <c r="AE35" s="127"/>
      <c r="AF35" s="127"/>
      <c r="AG35" s="127"/>
      <c r="AH35" s="127"/>
      <c r="AI35" s="127"/>
      <c r="AJ35" s="106" t="s">
        <v>25</v>
      </c>
      <c r="AK35" s="107"/>
      <c r="AL35" s="107"/>
      <c r="AM35" s="108"/>
    </row>
    <row r="36" spans="2:39" ht="22.5" customHeight="1" x14ac:dyDescent="0.2">
      <c r="AB36" s="3"/>
      <c r="AC36" s="3"/>
      <c r="AE36" s="13"/>
      <c r="AF36" s="13"/>
      <c r="AG36" s="13"/>
      <c r="AH36" s="13"/>
      <c r="AI36" s="13"/>
      <c r="AJ36" s="13"/>
      <c r="AK36" s="14"/>
      <c r="AL36" s="14"/>
      <c r="AM36" s="14"/>
    </row>
    <row r="37" spans="2:39" ht="21.6" customHeight="1" x14ac:dyDescent="0.2"/>
    <row r="38" spans="2:39" ht="21.6" customHeight="1" x14ac:dyDescent="0.2"/>
    <row r="39" spans="2:39" ht="21.6" customHeight="1" x14ac:dyDescent="0.2"/>
    <row r="40" spans="2:39" ht="21.6" customHeight="1" x14ac:dyDescent="0.2"/>
    <row r="41" spans="2:39" ht="18.600000000000001" customHeight="1" x14ac:dyDescent="0.2"/>
    <row r="42" spans="2:39" ht="18.600000000000001" customHeight="1" x14ac:dyDescent="0.2"/>
    <row r="43" spans="2:39" ht="18.600000000000001" customHeight="1" x14ac:dyDescent="0.2"/>
    <row r="44" spans="2:39" ht="18.600000000000001" customHeight="1" x14ac:dyDescent="0.2"/>
    <row r="45" spans="2:39" ht="18.600000000000001" customHeight="1" x14ac:dyDescent="0.2"/>
    <row r="46" spans="2:39" ht="18.600000000000001" customHeight="1" x14ac:dyDescent="0.2"/>
    <row r="47" spans="2:39" ht="18.600000000000001" customHeight="1" x14ac:dyDescent="0.2"/>
    <row r="48" spans="2:39" ht="18.600000000000001" customHeight="1" x14ac:dyDescent="0.2"/>
    <row r="49" ht="18.600000000000001" customHeight="1" x14ac:dyDescent="0.2"/>
    <row r="50" ht="18.600000000000001" customHeight="1" x14ac:dyDescent="0.2"/>
    <row r="51" ht="18.600000000000001" customHeight="1" x14ac:dyDescent="0.2"/>
    <row r="52" ht="18.600000000000001" customHeight="1" x14ac:dyDescent="0.2"/>
    <row r="53" ht="18.600000000000001" customHeight="1" x14ac:dyDescent="0.2"/>
    <row r="54" ht="18.600000000000001" customHeight="1" x14ac:dyDescent="0.2"/>
    <row r="55" ht="18.600000000000001" customHeight="1" x14ac:dyDescent="0.2"/>
    <row r="56" ht="18.600000000000001" customHeight="1" x14ac:dyDescent="0.2"/>
    <row r="57" ht="18.600000000000001" customHeight="1" x14ac:dyDescent="0.2"/>
    <row r="58" ht="18.600000000000001" customHeight="1" x14ac:dyDescent="0.2"/>
    <row r="59" ht="18.600000000000001" customHeight="1" x14ac:dyDescent="0.2"/>
    <row r="60" ht="18.600000000000001" customHeight="1" x14ac:dyDescent="0.2"/>
  </sheetData>
  <sheetProtection sheet="1" objects="1" scenarios="1"/>
  <mergeCells count="99">
    <mergeCell ref="AD35:AI35"/>
    <mergeCell ref="AJ35:AM35"/>
    <mergeCell ref="AB27:AC27"/>
    <mergeCell ref="A14:G14"/>
    <mergeCell ref="N14:S14"/>
    <mergeCell ref="AH14:AM14"/>
    <mergeCell ref="AJ23:AM23"/>
    <mergeCell ref="AJ24:AM24"/>
    <mergeCell ref="AJ25:AM25"/>
    <mergeCell ref="B31:AA31"/>
    <mergeCell ref="A25:H25"/>
    <mergeCell ref="B35:AA35"/>
    <mergeCell ref="B33:AA33"/>
    <mergeCell ref="B29:AA29"/>
    <mergeCell ref="B27:AA27"/>
    <mergeCell ref="V17:Y17"/>
    <mergeCell ref="H17:U17"/>
    <mergeCell ref="AJ22:AM22"/>
    <mergeCell ref="AK15:AM15"/>
    <mergeCell ref="I22:AC22"/>
    <mergeCell ref="A8:AM8"/>
    <mergeCell ref="H11:AD13"/>
    <mergeCell ref="AE11:AM11"/>
    <mergeCell ref="AE12:AM13"/>
    <mergeCell ref="J14:K14"/>
    <mergeCell ref="A16:G16"/>
    <mergeCell ref="T16:U16"/>
    <mergeCell ref="A17:G17"/>
    <mergeCell ref="AH15:AJ15"/>
    <mergeCell ref="T14:Z14"/>
    <mergeCell ref="AA14:AG14"/>
    <mergeCell ref="X19:AM20"/>
    <mergeCell ref="AD27:AI27"/>
    <mergeCell ref="AJ27:AM27"/>
    <mergeCell ref="AB33:AC33"/>
    <mergeCell ref="AD33:AI33"/>
    <mergeCell ref="AJ33:AM33"/>
    <mergeCell ref="AB29:AC29"/>
    <mergeCell ref="AJ29:AM29"/>
    <mergeCell ref="AD29:AI29"/>
    <mergeCell ref="AD31:AI31"/>
    <mergeCell ref="AJ31:AM31"/>
    <mergeCell ref="AB31:AC31"/>
    <mergeCell ref="I25:AC25"/>
    <mergeCell ref="AC15:AG15"/>
    <mergeCell ref="A18:G20"/>
    <mergeCell ref="A22:H22"/>
    <mergeCell ref="A23:H23"/>
    <mergeCell ref="A24:H24"/>
    <mergeCell ref="I24:AC24"/>
    <mergeCell ref="I23:AC23"/>
    <mergeCell ref="AD23:AI23"/>
    <mergeCell ref="AD24:AI24"/>
    <mergeCell ref="A15:G15"/>
    <mergeCell ref="O15:Q15"/>
    <mergeCell ref="AD22:AI22"/>
    <mergeCell ref="AD25:AI25"/>
    <mergeCell ref="H18:W20"/>
    <mergeCell ref="Y18:AM18"/>
    <mergeCell ref="A1:G1"/>
    <mergeCell ref="A11:G13"/>
    <mergeCell ref="H10:W10"/>
    <mergeCell ref="X10:AC10"/>
    <mergeCell ref="A10:G10"/>
    <mergeCell ref="Y1:AM1"/>
    <mergeCell ref="Z2:AB2"/>
    <mergeCell ref="AD2:AF2"/>
    <mergeCell ref="Z4:AE4"/>
    <mergeCell ref="Z3:AE3"/>
    <mergeCell ref="AD10:AM10"/>
    <mergeCell ref="AG4:AM4"/>
    <mergeCell ref="AG3:AM3"/>
    <mergeCell ref="AH2:AM2"/>
    <mergeCell ref="Z5:AM5"/>
    <mergeCell ref="V3:X5"/>
    <mergeCell ref="V1:X1"/>
    <mergeCell ref="V2:X2"/>
    <mergeCell ref="Z15:AB15"/>
    <mergeCell ref="H14:I14"/>
    <mergeCell ref="L14:M14"/>
    <mergeCell ref="H15:K15"/>
    <mergeCell ref="L15:N15"/>
    <mergeCell ref="R15:V15"/>
    <mergeCell ref="W15:Y15"/>
    <mergeCell ref="Y7:AC7"/>
    <mergeCell ref="Z17:AA17"/>
    <mergeCell ref="AB17:AD17"/>
    <mergeCell ref="AF17:AG17"/>
    <mergeCell ref="AI17:AJ17"/>
    <mergeCell ref="AK17:AM17"/>
    <mergeCell ref="AD7:AF7"/>
    <mergeCell ref="AH7:AI7"/>
    <mergeCell ref="AK7:AL7"/>
    <mergeCell ref="H16:S16"/>
    <mergeCell ref="V16:W16"/>
    <mergeCell ref="AD16:AE16"/>
    <mergeCell ref="X16:Z16"/>
    <mergeCell ref="AA16:AC16"/>
    <mergeCell ref="AF16:AM16"/>
  </mergeCells>
  <phoneticPr fontId="1"/>
  <conditionalFormatting sqref="W15:Y15 AH15:AJ15">
    <cfRule type="expression" dxfId="1" priority="7">
      <formula>$L$14="■"</formula>
    </cfRule>
  </conditionalFormatting>
  <conditionalFormatting sqref="AA14:AG14">
    <cfRule type="expression" dxfId="0" priority="1">
      <formula>$L$14="■"</formula>
    </cfRule>
  </conditionalFormatting>
  <dataValidations count="4">
    <dataValidation type="list" allowBlank="1" showInputMessage="1" showErrorMessage="1" sqref="AC2 AG2 L14 X18 Y2:Y5 AF3:AF4 T16 H14 AD16" xr:uid="{00000000-0002-0000-0000-000000000000}">
      <formula1>"□,■"</formula1>
    </dataValidation>
    <dataValidation type="custom" allowBlank="1" showInputMessage="1" showErrorMessage="1" error="調査票の回収が「あり」の場合のみ入力できます" sqref="W15:Y15" xr:uid="{00000000-0002-0000-0000-000001000000}">
      <formula1>H14="■"</formula1>
    </dataValidation>
    <dataValidation type="custom" allowBlank="1" showInputMessage="1" showErrorMessage="1" error="調査票の回収が「あり」の場合のみ入力できます" sqref="AH15:AJ15" xr:uid="{00000000-0002-0000-0000-000002000000}">
      <formula1>H14="■"</formula1>
    </dataValidation>
    <dataValidation type="custom" allowBlank="1" showInputMessage="1" showErrorMessage="1" error="調査票の回収が「あり」の場合のみ入力できます" sqref="AA14:AG14" xr:uid="{00000000-0002-0000-0000-000003000000}">
      <formula1>H14="■"</formula1>
    </dataValidation>
  </dataValidations>
  <pageMargins left="0.70866141732283472" right="0.70866141732283472" top="0.74803149606299213" bottom="0.74803149606299213" header="0.31496062992125984" footer="0.31496062992125984"/>
  <pageSetup paperSize="9" scale="73" orientation="portrait" r:id="rId1"/>
  <headerFooter alignWithMargins="0">
    <oddFooter>&amp;R公立大学法人 横浜市立大学附属市民総合医療センター</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60"/>
  <sheetViews>
    <sheetView tabSelected="1" view="pageBreakPreview" zoomScaleNormal="100" zoomScaleSheetLayoutView="100" zoomScalePageLayoutView="80" workbookViewId="0">
      <selection activeCell="V1" sqref="V1:X1"/>
    </sheetView>
  </sheetViews>
  <sheetFormatPr defaultColWidth="0.6640625" defaultRowHeight="14.4" x14ac:dyDescent="0.2"/>
  <cols>
    <col min="1" max="33" width="3" style="1" customWidth="1"/>
    <col min="34" max="34" width="3.88671875" style="1" customWidth="1"/>
    <col min="35" max="39" width="3" style="1" customWidth="1"/>
    <col min="40" max="80" width="2.33203125" style="1" customWidth="1"/>
    <col min="81" max="16384" width="0.6640625" style="1"/>
  </cols>
  <sheetData>
    <row r="1" spans="1:39" ht="22.5" customHeight="1" x14ac:dyDescent="0.2">
      <c r="A1" s="52" t="s">
        <v>49</v>
      </c>
      <c r="B1" s="52"/>
      <c r="C1" s="52"/>
      <c r="D1" s="52"/>
      <c r="E1" s="52"/>
      <c r="F1" s="52"/>
      <c r="G1" s="52"/>
      <c r="V1" s="35" t="s">
        <v>0</v>
      </c>
      <c r="W1" s="36"/>
      <c r="X1" s="37"/>
      <c r="Y1" s="66"/>
      <c r="Z1" s="36"/>
      <c r="AA1" s="36"/>
      <c r="AB1" s="36"/>
      <c r="AC1" s="36"/>
      <c r="AD1" s="36"/>
      <c r="AE1" s="36"/>
      <c r="AF1" s="36"/>
      <c r="AG1" s="36"/>
      <c r="AH1" s="36"/>
      <c r="AI1" s="36"/>
      <c r="AJ1" s="36"/>
      <c r="AK1" s="36"/>
      <c r="AL1" s="36"/>
      <c r="AM1" s="67"/>
    </row>
    <row r="2" spans="1:39" ht="22.5" customHeight="1" x14ac:dyDescent="0.2">
      <c r="A2" s="2"/>
      <c r="B2" s="2"/>
      <c r="C2" s="2"/>
      <c r="D2" s="2"/>
      <c r="E2" s="2"/>
      <c r="F2" s="2"/>
      <c r="G2" s="3"/>
      <c r="V2" s="38" t="s">
        <v>22</v>
      </c>
      <c r="W2" s="39"/>
      <c r="X2" s="40"/>
      <c r="Y2" s="16" t="s">
        <v>53</v>
      </c>
      <c r="Z2" s="68" t="s">
        <v>20</v>
      </c>
      <c r="AA2" s="68"/>
      <c r="AB2" s="68"/>
      <c r="AC2" s="15" t="s">
        <v>2</v>
      </c>
      <c r="AD2" s="68" t="s">
        <v>21</v>
      </c>
      <c r="AE2" s="68"/>
      <c r="AF2" s="68"/>
      <c r="AG2" s="15" t="s">
        <v>2</v>
      </c>
      <c r="AH2" s="68" t="s">
        <v>23</v>
      </c>
      <c r="AI2" s="68"/>
      <c r="AJ2" s="68"/>
      <c r="AK2" s="68"/>
      <c r="AL2" s="68"/>
      <c r="AM2" s="76"/>
    </row>
    <row r="3" spans="1:39" ht="18" customHeight="1" x14ac:dyDescent="0.2">
      <c r="A3" s="4"/>
      <c r="V3" s="79" t="s">
        <v>3</v>
      </c>
      <c r="W3" s="80"/>
      <c r="X3" s="81"/>
      <c r="Y3" s="17" t="s">
        <v>53</v>
      </c>
      <c r="Z3" s="70" t="s">
        <v>4</v>
      </c>
      <c r="AA3" s="70"/>
      <c r="AB3" s="70"/>
      <c r="AC3" s="70"/>
      <c r="AD3" s="69"/>
      <c r="AE3" s="69"/>
      <c r="AF3" s="5" t="s">
        <v>2</v>
      </c>
      <c r="AG3" s="70" t="s">
        <v>5</v>
      </c>
      <c r="AH3" s="70"/>
      <c r="AI3" s="70"/>
      <c r="AJ3" s="70"/>
      <c r="AK3" s="70"/>
      <c r="AL3" s="70"/>
      <c r="AM3" s="75"/>
    </row>
    <row r="4" spans="1:39" ht="18" customHeight="1" x14ac:dyDescent="0.2">
      <c r="A4" s="4"/>
      <c r="V4" s="82"/>
      <c r="W4" s="83"/>
      <c r="X4" s="84"/>
      <c r="Y4" s="5" t="s">
        <v>2</v>
      </c>
      <c r="Z4" s="69" t="s">
        <v>6</v>
      </c>
      <c r="AA4" s="69"/>
      <c r="AB4" s="69"/>
      <c r="AC4" s="69"/>
      <c r="AD4" s="69"/>
      <c r="AE4" s="69"/>
      <c r="AF4" s="5" t="s">
        <v>2</v>
      </c>
      <c r="AG4" s="69" t="s">
        <v>37</v>
      </c>
      <c r="AH4" s="69"/>
      <c r="AI4" s="69"/>
      <c r="AJ4" s="69"/>
      <c r="AK4" s="69"/>
      <c r="AL4" s="69"/>
      <c r="AM4" s="74"/>
    </row>
    <row r="5" spans="1:39" ht="18" customHeight="1" thickBot="1" x14ac:dyDescent="0.25">
      <c r="A5" s="6"/>
      <c r="V5" s="85"/>
      <c r="W5" s="86"/>
      <c r="X5" s="87"/>
      <c r="Y5" s="7" t="s">
        <v>2</v>
      </c>
      <c r="Z5" s="77" t="s">
        <v>43</v>
      </c>
      <c r="AA5" s="77"/>
      <c r="AB5" s="77"/>
      <c r="AC5" s="77"/>
      <c r="AD5" s="77"/>
      <c r="AE5" s="77"/>
      <c r="AF5" s="77"/>
      <c r="AG5" s="77"/>
      <c r="AH5" s="77"/>
      <c r="AI5" s="77"/>
      <c r="AJ5" s="77"/>
      <c r="AK5" s="77"/>
      <c r="AL5" s="77"/>
      <c r="AM5" s="78"/>
    </row>
    <row r="6" spans="1:39" s="8" customFormat="1" ht="18" customHeight="1" x14ac:dyDescent="0.2"/>
    <row r="7" spans="1:39" s="8" customFormat="1" ht="23.25" customHeight="1" x14ac:dyDescent="0.2">
      <c r="Y7" s="51" t="s">
        <v>54</v>
      </c>
      <c r="Z7" s="51"/>
      <c r="AA7" s="51"/>
      <c r="AB7" s="51"/>
      <c r="AC7" s="51"/>
      <c r="AD7" s="133" t="s">
        <v>58</v>
      </c>
      <c r="AE7" s="133"/>
      <c r="AF7" s="133"/>
      <c r="AG7" s="8" t="s">
        <v>55</v>
      </c>
      <c r="AH7" s="133" t="s">
        <v>59</v>
      </c>
      <c r="AI7" s="133"/>
      <c r="AJ7" s="6" t="s">
        <v>56</v>
      </c>
      <c r="AK7" s="133" t="s">
        <v>59</v>
      </c>
      <c r="AL7" s="133"/>
      <c r="AM7" s="6" t="s">
        <v>57</v>
      </c>
    </row>
    <row r="8" spans="1:39" s="8" customFormat="1" ht="33.75" customHeight="1" x14ac:dyDescent="0.2">
      <c r="A8" s="113" t="s">
        <v>19</v>
      </c>
      <c r="B8" s="113"/>
      <c r="C8" s="113"/>
      <c r="D8" s="113"/>
      <c r="E8" s="113"/>
      <c r="F8" s="113"/>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row>
    <row r="9" spans="1:39" s="8" customFormat="1" ht="22.5" customHeight="1" x14ac:dyDescent="0.2"/>
    <row r="10" spans="1:39" s="8" customFormat="1" ht="22.5" customHeight="1" x14ac:dyDescent="0.2">
      <c r="A10" s="65" t="s">
        <v>48</v>
      </c>
      <c r="B10" s="65"/>
      <c r="C10" s="65"/>
      <c r="D10" s="65"/>
      <c r="E10" s="65"/>
      <c r="F10" s="65"/>
      <c r="G10" s="65"/>
      <c r="H10" s="170" t="s">
        <v>60</v>
      </c>
      <c r="I10" s="171"/>
      <c r="J10" s="171"/>
      <c r="K10" s="171"/>
      <c r="L10" s="171"/>
      <c r="M10" s="171"/>
      <c r="N10" s="171"/>
      <c r="O10" s="171"/>
      <c r="P10" s="171"/>
      <c r="Q10" s="171"/>
      <c r="R10" s="171"/>
      <c r="S10" s="171"/>
      <c r="T10" s="171"/>
      <c r="U10" s="171"/>
      <c r="V10" s="171"/>
      <c r="W10" s="171"/>
      <c r="X10" s="64" t="s">
        <v>7</v>
      </c>
      <c r="Y10" s="64"/>
      <c r="Z10" s="64"/>
      <c r="AA10" s="64"/>
      <c r="AB10" s="64"/>
      <c r="AC10" s="64"/>
      <c r="AD10" s="172" t="s">
        <v>64</v>
      </c>
      <c r="AE10" s="173"/>
      <c r="AF10" s="173"/>
      <c r="AG10" s="173"/>
      <c r="AH10" s="173"/>
      <c r="AI10" s="173"/>
      <c r="AJ10" s="173"/>
      <c r="AK10" s="173"/>
      <c r="AL10" s="173"/>
      <c r="AM10" s="174"/>
    </row>
    <row r="11" spans="1:39" s="8" customFormat="1" ht="22.5" customHeight="1" x14ac:dyDescent="0.2">
      <c r="A11" s="53" t="s">
        <v>18</v>
      </c>
      <c r="B11" s="54"/>
      <c r="C11" s="54"/>
      <c r="D11" s="54"/>
      <c r="E11" s="54"/>
      <c r="F11" s="54"/>
      <c r="G11" s="55"/>
      <c r="H11" s="153" t="s">
        <v>61</v>
      </c>
      <c r="I11" s="154"/>
      <c r="J11" s="154"/>
      <c r="K11" s="154"/>
      <c r="L11" s="154"/>
      <c r="M11" s="154"/>
      <c r="N11" s="154"/>
      <c r="O11" s="154"/>
      <c r="P11" s="154"/>
      <c r="Q11" s="154"/>
      <c r="R11" s="154"/>
      <c r="S11" s="154"/>
      <c r="T11" s="154"/>
      <c r="U11" s="154"/>
      <c r="V11" s="154"/>
      <c r="W11" s="154"/>
      <c r="X11" s="154"/>
      <c r="Y11" s="154"/>
      <c r="Z11" s="154"/>
      <c r="AA11" s="154"/>
      <c r="AB11" s="154"/>
      <c r="AC11" s="154"/>
      <c r="AD11" s="154"/>
      <c r="AE11" s="64" t="s">
        <v>8</v>
      </c>
      <c r="AF11" s="64"/>
      <c r="AG11" s="64"/>
      <c r="AH11" s="64"/>
      <c r="AI11" s="64"/>
      <c r="AJ11" s="64"/>
      <c r="AK11" s="64"/>
      <c r="AL11" s="64"/>
      <c r="AM11" s="64"/>
    </row>
    <row r="12" spans="1:39" s="8" customFormat="1" ht="22.5" customHeight="1" x14ac:dyDescent="0.2">
      <c r="A12" s="56"/>
      <c r="B12" s="57"/>
      <c r="C12" s="57"/>
      <c r="D12" s="57"/>
      <c r="E12" s="57"/>
      <c r="F12" s="57"/>
      <c r="G12" s="58"/>
      <c r="H12" s="155"/>
      <c r="I12" s="156"/>
      <c r="J12" s="156"/>
      <c r="K12" s="156"/>
      <c r="L12" s="156"/>
      <c r="M12" s="156"/>
      <c r="N12" s="156"/>
      <c r="O12" s="156"/>
      <c r="P12" s="156"/>
      <c r="Q12" s="156"/>
      <c r="R12" s="156"/>
      <c r="S12" s="156"/>
      <c r="T12" s="156"/>
      <c r="U12" s="156"/>
      <c r="V12" s="156"/>
      <c r="W12" s="156"/>
      <c r="X12" s="156"/>
      <c r="Y12" s="156"/>
      <c r="Z12" s="156"/>
      <c r="AA12" s="156"/>
      <c r="AB12" s="156"/>
      <c r="AC12" s="156"/>
      <c r="AD12" s="156"/>
      <c r="AE12" s="169" t="s">
        <v>62</v>
      </c>
      <c r="AF12" s="169"/>
      <c r="AG12" s="169"/>
      <c r="AH12" s="169"/>
      <c r="AI12" s="169"/>
      <c r="AJ12" s="169"/>
      <c r="AK12" s="169"/>
      <c r="AL12" s="169"/>
      <c r="AM12" s="169"/>
    </row>
    <row r="13" spans="1:39" s="8" customFormat="1" ht="22.5" customHeight="1" x14ac:dyDescent="0.2">
      <c r="A13" s="59"/>
      <c r="B13" s="60"/>
      <c r="C13" s="60"/>
      <c r="D13" s="60"/>
      <c r="E13" s="60"/>
      <c r="F13" s="60"/>
      <c r="G13" s="61"/>
      <c r="H13" s="157"/>
      <c r="I13" s="158"/>
      <c r="J13" s="158"/>
      <c r="K13" s="158"/>
      <c r="L13" s="158"/>
      <c r="M13" s="158"/>
      <c r="N13" s="158"/>
      <c r="O13" s="158"/>
      <c r="P13" s="158"/>
      <c r="Q13" s="158"/>
      <c r="R13" s="158"/>
      <c r="S13" s="158"/>
      <c r="T13" s="158"/>
      <c r="U13" s="158"/>
      <c r="V13" s="158"/>
      <c r="W13" s="158"/>
      <c r="X13" s="158"/>
      <c r="Y13" s="158"/>
      <c r="Z13" s="158"/>
      <c r="AA13" s="158"/>
      <c r="AB13" s="158"/>
      <c r="AC13" s="158"/>
      <c r="AD13" s="158"/>
      <c r="AE13" s="169"/>
      <c r="AF13" s="169"/>
      <c r="AG13" s="169"/>
      <c r="AH13" s="169"/>
      <c r="AI13" s="169"/>
      <c r="AJ13" s="169"/>
      <c r="AK13" s="169"/>
      <c r="AL13" s="169"/>
      <c r="AM13" s="169"/>
    </row>
    <row r="14" spans="1:39" s="8" customFormat="1" ht="22.5" customHeight="1" x14ac:dyDescent="0.2">
      <c r="A14" s="128" t="s">
        <v>30</v>
      </c>
      <c r="B14" s="39"/>
      <c r="C14" s="39"/>
      <c r="D14" s="39"/>
      <c r="E14" s="39"/>
      <c r="F14" s="39"/>
      <c r="G14" s="40"/>
      <c r="H14" s="150" t="s">
        <v>53</v>
      </c>
      <c r="I14" s="151"/>
      <c r="J14" s="28" t="s">
        <v>31</v>
      </c>
      <c r="K14" s="28"/>
      <c r="L14" s="159" t="s">
        <v>2</v>
      </c>
      <c r="M14" s="159"/>
      <c r="N14" s="28" t="s">
        <v>32</v>
      </c>
      <c r="O14" s="28"/>
      <c r="P14" s="28"/>
      <c r="Q14" s="28"/>
      <c r="R14" s="28"/>
      <c r="S14" s="28"/>
      <c r="T14" s="49" t="s">
        <v>28</v>
      </c>
      <c r="U14" s="50"/>
      <c r="V14" s="50"/>
      <c r="W14" s="50"/>
      <c r="X14" s="50"/>
      <c r="Y14" s="50"/>
      <c r="Z14" s="121"/>
      <c r="AA14" s="166">
        <v>20000</v>
      </c>
      <c r="AB14" s="167"/>
      <c r="AC14" s="167"/>
      <c r="AD14" s="167"/>
      <c r="AE14" s="167"/>
      <c r="AF14" s="167"/>
      <c r="AG14" s="168"/>
      <c r="AH14" s="164" t="s">
        <v>29</v>
      </c>
      <c r="AI14" s="165"/>
      <c r="AJ14" s="165"/>
      <c r="AK14" s="165"/>
      <c r="AL14" s="165"/>
      <c r="AM14" s="165"/>
    </row>
    <row r="15" spans="1:39" ht="22.5" customHeight="1" x14ac:dyDescent="0.2">
      <c r="A15" s="96" t="s">
        <v>9</v>
      </c>
      <c r="B15" s="96"/>
      <c r="C15" s="96"/>
      <c r="D15" s="96"/>
      <c r="E15" s="96"/>
      <c r="F15" s="96"/>
      <c r="G15" s="96"/>
      <c r="H15" s="49" t="s">
        <v>10</v>
      </c>
      <c r="I15" s="50"/>
      <c r="J15" s="50"/>
      <c r="K15" s="50"/>
      <c r="L15" s="150">
        <v>3</v>
      </c>
      <c r="M15" s="151"/>
      <c r="N15" s="152"/>
      <c r="O15" s="41" t="s">
        <v>11</v>
      </c>
      <c r="P15" s="42"/>
      <c r="Q15" s="43"/>
      <c r="R15" s="49" t="s">
        <v>12</v>
      </c>
      <c r="S15" s="50"/>
      <c r="T15" s="50"/>
      <c r="U15" s="50"/>
      <c r="V15" s="50"/>
      <c r="W15" s="150">
        <v>12</v>
      </c>
      <c r="X15" s="151"/>
      <c r="Y15" s="151"/>
      <c r="Z15" s="41" t="s">
        <v>13</v>
      </c>
      <c r="AA15" s="42"/>
      <c r="AB15" s="43"/>
      <c r="AC15" s="49" t="s">
        <v>14</v>
      </c>
      <c r="AD15" s="50"/>
      <c r="AE15" s="50"/>
      <c r="AF15" s="50"/>
      <c r="AG15" s="50"/>
      <c r="AH15" s="150">
        <v>4</v>
      </c>
      <c r="AI15" s="151"/>
      <c r="AJ15" s="152"/>
      <c r="AK15" s="88" t="s">
        <v>13</v>
      </c>
      <c r="AL15" s="68"/>
      <c r="AM15" s="89"/>
    </row>
    <row r="16" spans="1:39" ht="22.5" customHeight="1" x14ac:dyDescent="0.2">
      <c r="A16" s="49" t="s">
        <v>46</v>
      </c>
      <c r="B16" s="50"/>
      <c r="C16" s="50"/>
      <c r="D16" s="50"/>
      <c r="E16" s="50"/>
      <c r="F16" s="50"/>
      <c r="G16" s="121"/>
      <c r="H16" s="160" t="s">
        <v>50</v>
      </c>
      <c r="I16" s="161"/>
      <c r="J16" s="161"/>
      <c r="K16" s="161"/>
      <c r="L16" s="161"/>
      <c r="M16" s="161"/>
      <c r="N16" s="161"/>
      <c r="O16" s="161"/>
      <c r="P16" s="161"/>
      <c r="Q16" s="161"/>
      <c r="R16" s="161"/>
      <c r="S16" s="161"/>
      <c r="T16" s="162" t="s">
        <v>2</v>
      </c>
      <c r="U16" s="159"/>
      <c r="V16" s="28" t="s">
        <v>31</v>
      </c>
      <c r="W16" s="28"/>
      <c r="X16" s="163"/>
      <c r="Y16" s="163"/>
      <c r="Z16" s="163"/>
      <c r="AA16" s="28" t="s">
        <v>52</v>
      </c>
      <c r="AB16" s="28"/>
      <c r="AC16" s="28"/>
      <c r="AD16" s="151" t="s">
        <v>53</v>
      </c>
      <c r="AE16" s="151"/>
      <c r="AF16" s="28" t="s">
        <v>51</v>
      </c>
      <c r="AG16" s="28"/>
      <c r="AH16" s="28"/>
      <c r="AI16" s="28"/>
      <c r="AJ16" s="28"/>
      <c r="AK16" s="28"/>
      <c r="AL16" s="28"/>
      <c r="AM16" s="31"/>
    </row>
    <row r="17" spans="1:39" ht="22.5" customHeight="1" x14ac:dyDescent="0.2">
      <c r="A17" s="96" t="s">
        <v>17</v>
      </c>
      <c r="B17" s="96"/>
      <c r="C17" s="96"/>
      <c r="D17" s="96"/>
      <c r="E17" s="96"/>
      <c r="F17" s="96"/>
      <c r="G17" s="96"/>
      <c r="H17" s="148" t="s">
        <v>15</v>
      </c>
      <c r="I17" s="149"/>
      <c r="J17" s="149"/>
      <c r="K17" s="149"/>
      <c r="L17" s="149"/>
      <c r="M17" s="149"/>
      <c r="N17" s="149"/>
      <c r="O17" s="149"/>
      <c r="P17" s="149"/>
      <c r="Q17" s="149"/>
      <c r="R17" s="149"/>
      <c r="S17" s="149"/>
      <c r="T17" s="149"/>
      <c r="U17" s="149"/>
      <c r="V17" s="149" t="s">
        <v>16</v>
      </c>
      <c r="W17" s="149"/>
      <c r="X17" s="149"/>
      <c r="Y17" s="149"/>
      <c r="Z17" s="32" t="s">
        <v>63</v>
      </c>
      <c r="AA17" s="32"/>
      <c r="AB17" s="133" t="s">
        <v>69</v>
      </c>
      <c r="AC17" s="133"/>
      <c r="AD17" s="133"/>
      <c r="AE17" s="8" t="s">
        <v>55</v>
      </c>
      <c r="AF17" s="133" t="s">
        <v>59</v>
      </c>
      <c r="AG17" s="133"/>
      <c r="AH17" s="6" t="s">
        <v>56</v>
      </c>
      <c r="AI17" s="133" t="s">
        <v>59</v>
      </c>
      <c r="AJ17" s="133"/>
      <c r="AK17" s="33" t="s">
        <v>57</v>
      </c>
      <c r="AL17" s="33"/>
      <c r="AM17" s="34"/>
    </row>
    <row r="18" spans="1:39" ht="22.5" customHeight="1" x14ac:dyDescent="0.2">
      <c r="A18" s="96" t="s">
        <v>66</v>
      </c>
      <c r="B18" s="96"/>
      <c r="C18" s="96"/>
      <c r="D18" s="96"/>
      <c r="E18" s="96"/>
      <c r="F18" s="96"/>
      <c r="G18" s="96"/>
      <c r="H18" s="134" t="s">
        <v>65</v>
      </c>
      <c r="I18" s="135"/>
      <c r="J18" s="135"/>
      <c r="K18" s="135"/>
      <c r="L18" s="135"/>
      <c r="M18" s="135"/>
      <c r="N18" s="135"/>
      <c r="O18" s="135"/>
      <c r="P18" s="135"/>
      <c r="Q18" s="135"/>
      <c r="R18" s="135"/>
      <c r="S18" s="135"/>
      <c r="T18" s="135"/>
      <c r="U18" s="135"/>
      <c r="V18" s="135"/>
      <c r="W18" s="135"/>
      <c r="X18" s="24" t="s">
        <v>53</v>
      </c>
      <c r="Y18" s="140" t="s">
        <v>47</v>
      </c>
      <c r="Z18" s="140"/>
      <c r="AA18" s="140"/>
      <c r="AB18" s="140"/>
      <c r="AC18" s="140"/>
      <c r="AD18" s="140"/>
      <c r="AE18" s="140"/>
      <c r="AF18" s="140"/>
      <c r="AG18" s="140"/>
      <c r="AH18" s="140"/>
      <c r="AI18" s="140"/>
      <c r="AJ18" s="140"/>
      <c r="AK18" s="140"/>
      <c r="AL18" s="140"/>
      <c r="AM18" s="141"/>
    </row>
    <row r="19" spans="1:39" ht="22.5" customHeight="1" x14ac:dyDescent="0.2">
      <c r="A19" s="96"/>
      <c r="B19" s="96"/>
      <c r="C19" s="96"/>
      <c r="D19" s="96"/>
      <c r="E19" s="96"/>
      <c r="F19" s="96"/>
      <c r="G19" s="96"/>
      <c r="H19" s="136"/>
      <c r="I19" s="137"/>
      <c r="J19" s="137"/>
      <c r="K19" s="137"/>
      <c r="L19" s="137"/>
      <c r="M19" s="137"/>
      <c r="N19" s="137"/>
      <c r="O19" s="137"/>
      <c r="P19" s="137"/>
      <c r="Q19" s="137"/>
      <c r="R19" s="137"/>
      <c r="S19" s="137"/>
      <c r="T19" s="137"/>
      <c r="U19" s="137"/>
      <c r="V19" s="137"/>
      <c r="W19" s="137"/>
      <c r="X19" s="142" t="s">
        <v>67</v>
      </c>
      <c r="Y19" s="143"/>
      <c r="Z19" s="143"/>
      <c r="AA19" s="143"/>
      <c r="AB19" s="143"/>
      <c r="AC19" s="143"/>
      <c r="AD19" s="143"/>
      <c r="AE19" s="143"/>
      <c r="AF19" s="143"/>
      <c r="AG19" s="143"/>
      <c r="AH19" s="143"/>
      <c r="AI19" s="143"/>
      <c r="AJ19" s="143"/>
      <c r="AK19" s="143"/>
      <c r="AL19" s="143"/>
      <c r="AM19" s="144"/>
    </row>
    <row r="20" spans="1:39" ht="22.5" customHeight="1" x14ac:dyDescent="0.2">
      <c r="A20" s="96"/>
      <c r="B20" s="96"/>
      <c r="C20" s="96"/>
      <c r="D20" s="96"/>
      <c r="E20" s="96"/>
      <c r="F20" s="96"/>
      <c r="G20" s="96"/>
      <c r="H20" s="138"/>
      <c r="I20" s="139"/>
      <c r="J20" s="139"/>
      <c r="K20" s="139"/>
      <c r="L20" s="139"/>
      <c r="M20" s="139"/>
      <c r="N20" s="139"/>
      <c r="O20" s="139"/>
      <c r="P20" s="139"/>
      <c r="Q20" s="139"/>
      <c r="R20" s="139"/>
      <c r="S20" s="139"/>
      <c r="T20" s="139"/>
      <c r="U20" s="139"/>
      <c r="V20" s="139"/>
      <c r="W20" s="139"/>
      <c r="X20" s="145"/>
      <c r="Y20" s="146"/>
      <c r="Z20" s="146"/>
      <c r="AA20" s="146"/>
      <c r="AB20" s="146"/>
      <c r="AC20" s="146"/>
      <c r="AD20" s="146"/>
      <c r="AE20" s="146"/>
      <c r="AF20" s="146"/>
      <c r="AG20" s="146"/>
      <c r="AH20" s="146"/>
      <c r="AI20" s="146"/>
      <c r="AJ20" s="146"/>
      <c r="AK20" s="146"/>
      <c r="AL20" s="146"/>
      <c r="AM20" s="147"/>
    </row>
    <row r="21" spans="1:39" ht="22.5" customHeight="1" x14ac:dyDescent="0.2">
      <c r="A21" s="9"/>
      <c r="B21" s="9"/>
      <c r="C21" s="9"/>
      <c r="D21" s="9"/>
      <c r="E21" s="9"/>
      <c r="F21" s="9"/>
      <c r="G21" s="9"/>
      <c r="H21" s="25"/>
      <c r="I21" s="25"/>
      <c r="J21" s="25"/>
      <c r="K21" s="25"/>
      <c r="L21" s="25"/>
      <c r="M21" s="25"/>
      <c r="N21" s="25"/>
      <c r="O21" s="25"/>
      <c r="P21" s="26"/>
      <c r="Q21" s="26"/>
      <c r="R21" s="26"/>
      <c r="S21" s="26"/>
      <c r="AB21" s="26"/>
      <c r="AC21" s="26"/>
      <c r="AD21" s="26"/>
      <c r="AE21" s="26"/>
      <c r="AF21" s="26"/>
      <c r="AG21" s="26"/>
      <c r="AH21" s="26"/>
      <c r="AI21" s="26"/>
      <c r="AJ21" s="26"/>
      <c r="AK21" s="26"/>
      <c r="AL21" s="26"/>
      <c r="AM21" s="26"/>
    </row>
    <row r="22" spans="1:39" ht="22.5" customHeight="1" x14ac:dyDescent="0.2">
      <c r="A22" s="91" t="s">
        <v>26</v>
      </c>
      <c r="B22" s="91"/>
      <c r="C22" s="91"/>
      <c r="D22" s="91"/>
      <c r="E22" s="91"/>
      <c r="F22" s="91"/>
      <c r="G22" s="91"/>
      <c r="H22" s="91"/>
      <c r="I22" s="88" t="s">
        <v>40</v>
      </c>
      <c r="J22" s="68"/>
      <c r="K22" s="68"/>
      <c r="L22" s="68"/>
      <c r="M22" s="68"/>
      <c r="N22" s="68"/>
      <c r="O22" s="68"/>
      <c r="P22" s="68"/>
      <c r="Q22" s="68"/>
      <c r="R22" s="68"/>
      <c r="S22" s="68"/>
      <c r="T22" s="68"/>
      <c r="U22" s="68"/>
      <c r="V22" s="68"/>
      <c r="W22" s="68"/>
      <c r="X22" s="68"/>
      <c r="Y22" s="68"/>
      <c r="Z22" s="68"/>
      <c r="AA22" s="68"/>
      <c r="AB22" s="68"/>
      <c r="AC22" s="89"/>
      <c r="AD22" s="95">
        <f>IF(AND(OR(Y2="■",AC2="■",AG2="■"),OR(Y3="■",AF3="■",Y4="■",Y5="■"),OR(AND(T16="■",X16=1),AD16="■")),25000,IF(OR(AND(AF4="■",AD16="■"),AND(AF4="■",T16="■",X16=1)),5000,IF(AND(T16="■",X16&gt;=2),"―","")))</f>
        <v>25000</v>
      </c>
      <c r="AE22" s="95"/>
      <c r="AF22" s="95"/>
      <c r="AG22" s="95"/>
      <c r="AH22" s="95"/>
      <c r="AI22" s="95"/>
      <c r="AJ22" s="112" t="s">
        <v>25</v>
      </c>
      <c r="AK22" s="112"/>
      <c r="AL22" s="112"/>
      <c r="AM22" s="112"/>
    </row>
    <row r="23" spans="1:39" ht="22.5" customHeight="1" x14ac:dyDescent="0.2">
      <c r="A23" s="91" t="s">
        <v>38</v>
      </c>
      <c r="B23" s="91"/>
      <c r="C23" s="91"/>
      <c r="D23" s="91"/>
      <c r="E23" s="91"/>
      <c r="F23" s="91"/>
      <c r="G23" s="91"/>
      <c r="H23" s="91"/>
      <c r="I23" s="88" t="s">
        <v>42</v>
      </c>
      <c r="J23" s="68"/>
      <c r="K23" s="68"/>
      <c r="L23" s="68"/>
      <c r="M23" s="68"/>
      <c r="N23" s="68"/>
      <c r="O23" s="68"/>
      <c r="P23" s="68"/>
      <c r="Q23" s="68"/>
      <c r="R23" s="68"/>
      <c r="S23" s="68"/>
      <c r="T23" s="68"/>
      <c r="U23" s="68"/>
      <c r="V23" s="68"/>
      <c r="W23" s="68"/>
      <c r="X23" s="68"/>
      <c r="Y23" s="68"/>
      <c r="Z23" s="68"/>
      <c r="AA23" s="68"/>
      <c r="AB23" s="68"/>
      <c r="AC23" s="89"/>
      <c r="AD23" s="92">
        <f>AA14</f>
        <v>20000</v>
      </c>
      <c r="AE23" s="93"/>
      <c r="AF23" s="93"/>
      <c r="AG23" s="93"/>
      <c r="AH23" s="93"/>
      <c r="AI23" s="94"/>
      <c r="AJ23" s="112" t="s">
        <v>25</v>
      </c>
      <c r="AK23" s="112"/>
      <c r="AL23" s="112"/>
      <c r="AM23" s="112"/>
    </row>
    <row r="24" spans="1:39" ht="22.5" customHeight="1" x14ac:dyDescent="0.2">
      <c r="A24" s="91" t="s">
        <v>39</v>
      </c>
      <c r="B24" s="91"/>
      <c r="C24" s="91"/>
      <c r="D24" s="91"/>
      <c r="E24" s="91"/>
      <c r="F24" s="91"/>
      <c r="G24" s="91"/>
      <c r="H24" s="91"/>
      <c r="I24" s="88" t="s">
        <v>41</v>
      </c>
      <c r="J24" s="68"/>
      <c r="K24" s="68"/>
      <c r="L24" s="68"/>
      <c r="M24" s="68"/>
      <c r="N24" s="68"/>
      <c r="O24" s="68"/>
      <c r="P24" s="68"/>
      <c r="Q24" s="68"/>
      <c r="R24" s="68"/>
      <c r="S24" s="68"/>
      <c r="T24" s="68"/>
      <c r="U24" s="68"/>
      <c r="V24" s="68"/>
      <c r="W24" s="68"/>
      <c r="X24" s="68"/>
      <c r="Y24" s="68"/>
      <c r="Z24" s="68"/>
      <c r="AA24" s="68"/>
      <c r="AB24" s="68"/>
      <c r="AC24" s="89"/>
      <c r="AD24" s="95">
        <f>AD23*0.1</f>
        <v>2000</v>
      </c>
      <c r="AE24" s="95"/>
      <c r="AF24" s="95"/>
      <c r="AG24" s="95"/>
      <c r="AH24" s="95"/>
      <c r="AI24" s="95"/>
      <c r="AJ24" s="112" t="s">
        <v>25</v>
      </c>
      <c r="AK24" s="112"/>
      <c r="AL24" s="112"/>
      <c r="AM24" s="112"/>
    </row>
    <row r="25" spans="1:39" ht="22.5" customHeight="1" x14ac:dyDescent="0.2">
      <c r="A25" s="91" t="s">
        <v>27</v>
      </c>
      <c r="B25" s="91"/>
      <c r="C25" s="91"/>
      <c r="D25" s="91"/>
      <c r="E25" s="91"/>
      <c r="F25" s="91"/>
      <c r="G25" s="91"/>
      <c r="H25" s="91"/>
      <c r="I25" s="88" t="s">
        <v>44</v>
      </c>
      <c r="J25" s="68"/>
      <c r="K25" s="68"/>
      <c r="L25" s="68"/>
      <c r="M25" s="68"/>
      <c r="N25" s="68"/>
      <c r="O25" s="68"/>
      <c r="P25" s="68"/>
      <c r="Q25" s="68"/>
      <c r="R25" s="68"/>
      <c r="S25" s="68"/>
      <c r="T25" s="68"/>
      <c r="U25" s="68"/>
      <c r="V25" s="68"/>
      <c r="W25" s="68"/>
      <c r="X25" s="68"/>
      <c r="Y25" s="68"/>
      <c r="Z25" s="68"/>
      <c r="AA25" s="68"/>
      <c r="AB25" s="68"/>
      <c r="AC25" s="89"/>
      <c r="AD25" s="95">
        <f>(AD23+AD24)*0.3</f>
        <v>6600</v>
      </c>
      <c r="AE25" s="95"/>
      <c r="AF25" s="95"/>
      <c r="AG25" s="95"/>
      <c r="AH25" s="95"/>
      <c r="AI25" s="95"/>
      <c r="AJ25" s="112" t="s">
        <v>25</v>
      </c>
      <c r="AK25" s="112"/>
      <c r="AL25" s="112"/>
      <c r="AM25" s="112"/>
    </row>
    <row r="26" spans="1:39" ht="22.5" customHeight="1" x14ac:dyDescent="0.2"/>
    <row r="27" spans="1:39" ht="22.5" customHeight="1" x14ac:dyDescent="0.2">
      <c r="B27" s="69" t="s">
        <v>33</v>
      </c>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83" t="s">
        <v>1</v>
      </c>
      <c r="AC27" s="83"/>
      <c r="AD27" s="109">
        <f>SUM(AD23,AD24,AD25)</f>
        <v>28600</v>
      </c>
      <c r="AE27" s="109"/>
      <c r="AF27" s="109"/>
      <c r="AG27" s="109"/>
      <c r="AH27" s="109"/>
      <c r="AI27" s="109"/>
      <c r="AJ27" s="106" t="s">
        <v>25</v>
      </c>
      <c r="AK27" s="107"/>
      <c r="AL27" s="107"/>
      <c r="AM27" s="108"/>
    </row>
    <row r="28" spans="1:39" ht="9" customHeight="1" x14ac:dyDescent="0.2"/>
    <row r="29" spans="1:39" ht="22.5" customHeight="1" x14ac:dyDescent="0.2">
      <c r="B29" s="69" t="s">
        <v>34</v>
      </c>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83" t="s">
        <v>1</v>
      </c>
      <c r="AC29" s="83"/>
      <c r="AD29" s="109">
        <f>AD23*W15</f>
        <v>240000</v>
      </c>
      <c r="AE29" s="109"/>
      <c r="AF29" s="109"/>
      <c r="AG29" s="109"/>
      <c r="AH29" s="109"/>
      <c r="AI29" s="109"/>
      <c r="AJ29" s="106" t="s">
        <v>25</v>
      </c>
      <c r="AK29" s="107"/>
      <c r="AL29" s="107"/>
      <c r="AM29" s="108"/>
    </row>
    <row r="30" spans="1:39" ht="9" customHeight="1" x14ac:dyDescent="0.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3"/>
      <c r="AC30" s="3"/>
      <c r="AD30" s="13"/>
      <c r="AE30" s="13"/>
      <c r="AF30" s="13"/>
      <c r="AG30" s="13"/>
      <c r="AH30" s="13"/>
      <c r="AI30" s="13"/>
      <c r="AJ30" s="14"/>
      <c r="AK30" s="14"/>
      <c r="AL30" s="14"/>
      <c r="AM30" s="14"/>
    </row>
    <row r="31" spans="1:39" ht="23.25" customHeight="1" x14ac:dyDescent="0.2">
      <c r="B31" s="130" t="s">
        <v>35</v>
      </c>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83" t="s">
        <v>1</v>
      </c>
      <c r="AC31" s="83"/>
      <c r="AD31" s="105">
        <f>AD24*W15+AD25*W15</f>
        <v>103200</v>
      </c>
      <c r="AE31" s="105"/>
      <c r="AF31" s="105"/>
      <c r="AG31" s="105"/>
      <c r="AH31" s="105"/>
      <c r="AI31" s="105"/>
      <c r="AJ31" s="106" t="s">
        <v>25</v>
      </c>
      <c r="AK31" s="107"/>
      <c r="AL31" s="107"/>
      <c r="AM31" s="108"/>
    </row>
    <row r="32" spans="1:39" ht="23.25" customHeight="1" x14ac:dyDescent="0.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3"/>
      <c r="AC32" s="3"/>
      <c r="AD32" s="13"/>
      <c r="AE32" s="13"/>
      <c r="AF32" s="13"/>
      <c r="AG32" s="13"/>
      <c r="AH32" s="13"/>
      <c r="AI32" s="13"/>
      <c r="AJ32" s="14"/>
      <c r="AK32" s="14"/>
      <c r="AL32" s="14"/>
      <c r="AM32" s="14"/>
    </row>
    <row r="33" spans="2:39" ht="22.5" customHeight="1" x14ac:dyDescent="0.2">
      <c r="B33" s="132" t="s">
        <v>36</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83" t="s">
        <v>1</v>
      </c>
      <c r="AC33" s="83"/>
      <c r="AD33" s="109">
        <f>SUM(AD22,AD29,AD31)</f>
        <v>368200</v>
      </c>
      <c r="AE33" s="109"/>
      <c r="AF33" s="109"/>
      <c r="AG33" s="109"/>
      <c r="AH33" s="109"/>
      <c r="AI33" s="109"/>
      <c r="AJ33" s="106" t="s">
        <v>25</v>
      </c>
      <c r="AK33" s="107"/>
      <c r="AL33" s="107"/>
      <c r="AM33" s="108"/>
    </row>
    <row r="34" spans="2:39" ht="22.5" customHeight="1" x14ac:dyDescent="0.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3"/>
      <c r="AC34" s="3"/>
      <c r="AD34" s="13"/>
      <c r="AE34" s="13"/>
      <c r="AF34" s="13"/>
      <c r="AG34" s="13"/>
      <c r="AH34" s="13"/>
      <c r="AI34" s="13"/>
      <c r="AJ34" s="14"/>
      <c r="AK34" s="14"/>
      <c r="AL34" s="14"/>
      <c r="AM34" s="14"/>
    </row>
    <row r="35" spans="2:39" ht="22.5" customHeight="1" x14ac:dyDescent="0.2">
      <c r="B35" s="131" t="s">
        <v>45</v>
      </c>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3"/>
      <c r="AC35" s="3"/>
      <c r="AD35" s="127">
        <f>IF(AD22="―",0,AD22)</f>
        <v>25000</v>
      </c>
      <c r="AE35" s="127"/>
      <c r="AF35" s="127"/>
      <c r="AG35" s="127"/>
      <c r="AH35" s="127"/>
      <c r="AI35" s="127"/>
      <c r="AJ35" s="106" t="s">
        <v>25</v>
      </c>
      <c r="AK35" s="107"/>
      <c r="AL35" s="107"/>
      <c r="AM35" s="108"/>
    </row>
    <row r="36" spans="2:39" ht="22.5" customHeight="1" x14ac:dyDescent="0.2">
      <c r="AB36" s="3"/>
      <c r="AC36" s="3"/>
      <c r="AE36" s="13"/>
      <c r="AF36" s="13"/>
      <c r="AG36" s="13"/>
      <c r="AH36" s="13"/>
      <c r="AI36" s="13"/>
      <c r="AJ36" s="13"/>
      <c r="AK36" s="14"/>
      <c r="AL36" s="14"/>
      <c r="AM36" s="14"/>
    </row>
    <row r="37" spans="2:39" ht="21.6" customHeight="1" x14ac:dyDescent="0.2"/>
    <row r="38" spans="2:39" ht="21.6" customHeight="1" x14ac:dyDescent="0.2"/>
    <row r="39" spans="2:39" ht="21.6" customHeight="1" x14ac:dyDescent="0.2"/>
    <row r="40" spans="2:39" ht="21.6" customHeight="1" x14ac:dyDescent="0.2"/>
    <row r="41" spans="2:39" ht="18.600000000000001" customHeight="1" x14ac:dyDescent="0.2"/>
    <row r="42" spans="2:39" ht="18.600000000000001" customHeight="1" x14ac:dyDescent="0.2"/>
    <row r="43" spans="2:39" ht="18.600000000000001" customHeight="1" x14ac:dyDescent="0.2"/>
    <row r="44" spans="2:39" ht="18.600000000000001" customHeight="1" x14ac:dyDescent="0.2"/>
    <row r="45" spans="2:39" ht="18.600000000000001" customHeight="1" x14ac:dyDescent="0.2"/>
    <row r="46" spans="2:39" ht="18.600000000000001" customHeight="1" x14ac:dyDescent="0.2"/>
    <row r="47" spans="2:39" ht="18.600000000000001" customHeight="1" x14ac:dyDescent="0.2"/>
    <row r="48" spans="2:39" ht="18.600000000000001" customHeight="1" x14ac:dyDescent="0.2"/>
    <row r="49" ht="18.600000000000001" customHeight="1" x14ac:dyDescent="0.2"/>
    <row r="50" ht="18.600000000000001" customHeight="1" x14ac:dyDescent="0.2"/>
    <row r="51" ht="18.600000000000001" customHeight="1" x14ac:dyDescent="0.2"/>
    <row r="52" ht="18.600000000000001" customHeight="1" x14ac:dyDescent="0.2"/>
    <row r="53" ht="18.600000000000001" customHeight="1" x14ac:dyDescent="0.2"/>
    <row r="54" ht="18.600000000000001" customHeight="1" x14ac:dyDescent="0.2"/>
    <row r="55" ht="18.600000000000001" customHeight="1" x14ac:dyDescent="0.2"/>
    <row r="56" ht="18.600000000000001" customHeight="1" x14ac:dyDescent="0.2"/>
    <row r="57" ht="18.600000000000001" customHeight="1" x14ac:dyDescent="0.2"/>
    <row r="58" ht="18.600000000000001" customHeight="1" x14ac:dyDescent="0.2"/>
    <row r="59" ht="18.600000000000001" customHeight="1" x14ac:dyDescent="0.2"/>
    <row r="60" ht="18.600000000000001" customHeight="1" x14ac:dyDescent="0.2"/>
  </sheetData>
  <sheetProtection sheet="1" objects="1" scenarios="1"/>
  <mergeCells count="99">
    <mergeCell ref="AE11:AM11"/>
    <mergeCell ref="AE12:AM13"/>
    <mergeCell ref="A11:G13"/>
    <mergeCell ref="A1:G1"/>
    <mergeCell ref="V1:X1"/>
    <mergeCell ref="Y1:AM1"/>
    <mergeCell ref="V2:X2"/>
    <mergeCell ref="Z2:AB2"/>
    <mergeCell ref="AD2:AF2"/>
    <mergeCell ref="AH2:AM2"/>
    <mergeCell ref="A8:AM8"/>
    <mergeCell ref="A10:G10"/>
    <mergeCell ref="H10:W10"/>
    <mergeCell ref="X10:AC10"/>
    <mergeCell ref="AD10:AM10"/>
    <mergeCell ref="V3:X5"/>
    <mergeCell ref="Z3:AE3"/>
    <mergeCell ref="AG3:AM3"/>
    <mergeCell ref="Z4:AE4"/>
    <mergeCell ref="AG4:AM4"/>
    <mergeCell ref="Z5:AM5"/>
    <mergeCell ref="AH14:AM14"/>
    <mergeCell ref="H14:I14"/>
    <mergeCell ref="J14:K14"/>
    <mergeCell ref="A15:G15"/>
    <mergeCell ref="H15:K15"/>
    <mergeCell ref="L15:N15"/>
    <mergeCell ref="O15:Q15"/>
    <mergeCell ref="R15:V15"/>
    <mergeCell ref="T14:Z14"/>
    <mergeCell ref="AA14:AG14"/>
    <mergeCell ref="H11:AD13"/>
    <mergeCell ref="L14:M14"/>
    <mergeCell ref="A16:G16"/>
    <mergeCell ref="H16:S16"/>
    <mergeCell ref="T16:U16"/>
    <mergeCell ref="V16:W16"/>
    <mergeCell ref="X16:Z16"/>
    <mergeCell ref="W15:Y15"/>
    <mergeCell ref="A14:G14"/>
    <mergeCell ref="N14:S14"/>
    <mergeCell ref="AF16:AM16"/>
    <mergeCell ref="Z15:AB15"/>
    <mergeCell ref="AC15:AG15"/>
    <mergeCell ref="AH15:AJ15"/>
    <mergeCell ref="AK15:AM15"/>
    <mergeCell ref="AA16:AC16"/>
    <mergeCell ref="AD16:AE16"/>
    <mergeCell ref="A18:G20"/>
    <mergeCell ref="H18:W20"/>
    <mergeCell ref="Y18:AM18"/>
    <mergeCell ref="X19:AM20"/>
    <mergeCell ref="AI17:AJ17"/>
    <mergeCell ref="AK17:AM17"/>
    <mergeCell ref="A17:G17"/>
    <mergeCell ref="H17:U17"/>
    <mergeCell ref="V17:Y17"/>
    <mergeCell ref="A22:H22"/>
    <mergeCell ref="I22:AC22"/>
    <mergeCell ref="AD22:AI22"/>
    <mergeCell ref="AJ22:AM22"/>
    <mergeCell ref="A23:H23"/>
    <mergeCell ref="I23:AC23"/>
    <mergeCell ref="AD23:AI23"/>
    <mergeCell ref="AJ23:AM23"/>
    <mergeCell ref="A24:H24"/>
    <mergeCell ref="I24:AC24"/>
    <mergeCell ref="AD24:AI24"/>
    <mergeCell ref="AJ24:AM24"/>
    <mergeCell ref="A25:H25"/>
    <mergeCell ref="I25:AC25"/>
    <mergeCell ref="AD25:AI25"/>
    <mergeCell ref="AJ25:AM25"/>
    <mergeCell ref="AD33:AI33"/>
    <mergeCell ref="AJ33:AM33"/>
    <mergeCell ref="B27:AA27"/>
    <mergeCell ref="AB27:AC27"/>
    <mergeCell ref="AD27:AI27"/>
    <mergeCell ref="AJ27:AM27"/>
    <mergeCell ref="B29:AA29"/>
    <mergeCell ref="AB29:AC29"/>
    <mergeCell ref="AD29:AI29"/>
    <mergeCell ref="AJ29:AM29"/>
    <mergeCell ref="B35:AA35"/>
    <mergeCell ref="AD35:AI35"/>
    <mergeCell ref="AJ35:AM35"/>
    <mergeCell ref="AD7:AF7"/>
    <mergeCell ref="AH7:AI7"/>
    <mergeCell ref="AK7:AL7"/>
    <mergeCell ref="Y7:AC7"/>
    <mergeCell ref="Z17:AA17"/>
    <mergeCell ref="AB17:AD17"/>
    <mergeCell ref="AF17:AG17"/>
    <mergeCell ref="B31:AA31"/>
    <mergeCell ref="AB31:AC31"/>
    <mergeCell ref="AD31:AI31"/>
    <mergeCell ref="AJ31:AM31"/>
    <mergeCell ref="B33:AA33"/>
    <mergeCell ref="AB33:AC33"/>
  </mergeCells>
  <phoneticPr fontId="1"/>
  <dataValidations count="1">
    <dataValidation type="list" allowBlank="1" showInputMessage="1" showErrorMessage="1" sqref="AC2 AG2 L14 X18 Y2:Y5 AF3:AF4 T16 H14 AD16" xr:uid="{00000000-0002-0000-0100-000000000000}">
      <formula1>"□,■"</formula1>
    </dataValidation>
  </dataValidations>
  <pageMargins left="0.70866141732283472" right="0.70866141732283472" top="0.74803149606299213" bottom="0.74803149606299213" header="0.31496062992125984" footer="0.31496062992125984"/>
  <pageSetup paperSize="9" scale="75" orientation="portrait" r:id="rId1"/>
  <headerFooter alignWithMargins="0">
    <oddFooter>&amp;R公立大学法人 横浜市立大学附属市民総合医療センター</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初回契約時</vt:lpstr>
      <vt:lpstr>記入見本</vt:lpstr>
      <vt:lpstr>記入見本!Print_Area</vt:lpstr>
      <vt:lpstr>初回契約時!Print_Area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YCU</cp:lastModifiedBy>
  <cp:lastPrinted>2023-03-29T10:08:44Z</cp:lastPrinted>
  <dcterms:created xsi:type="dcterms:W3CDTF">2015-07-23T02:45:46Z</dcterms:created>
  <dcterms:modified xsi:type="dcterms:W3CDTF">2023-03-29T10:09:19Z</dcterms:modified>
</cp:coreProperties>
</file>